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12" yWindow="65524" windowWidth="22848" windowHeight="10500" tabRatio="787" activeTab="0"/>
  </bookViews>
  <sheets>
    <sheet name="Building Description" sheetId="1" r:id="rId1"/>
    <sheet name="Zone Summary" sheetId="2" r:id="rId2"/>
    <sheet name="Outdoor Air" sheetId="3" r:id="rId3"/>
    <sheet name="Schedules" sheetId="4" r:id="rId4"/>
    <sheet name="SchedulePlots" sheetId="5" r:id="rId5"/>
  </sheets>
  <definedNames/>
  <calcPr fullCalcOnLoad="1"/>
</workbook>
</file>

<file path=xl/sharedStrings.xml><?xml version="1.0" encoding="utf-8"?>
<sst xmlns="http://schemas.openxmlformats.org/spreadsheetml/2006/main" count="536" uniqueCount="343">
  <si>
    <t>horizontal</t>
  </si>
  <si>
    <t>Pump</t>
  </si>
  <si>
    <t>Supply Fan</t>
  </si>
  <si>
    <t xml:space="preserve">     Pump Type</t>
  </si>
  <si>
    <t>Cooling Tower</t>
  </si>
  <si>
    <t xml:space="preserve">     Cooling Tower Type</t>
  </si>
  <si>
    <t xml:space="preserve">    Tank Volume (gal)</t>
  </si>
  <si>
    <t>Elevator</t>
  </si>
  <si>
    <t>Exterior Lighting</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</si>
  <si>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</si>
  <si>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</si>
  <si>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</si>
  <si>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</si>
  <si>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</si>
  <si>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</si>
  <si>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</si>
  <si>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</si>
  <si>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</si>
  <si>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</si>
  <si>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</si>
  <si>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</si>
  <si>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</si>
  <si>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</si>
  <si>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</si>
  <si>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</si>
  <si>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</si>
  <si>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</si>
  <si>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</si>
  <si>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</si>
  <si>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</si>
  <si>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</si>
  <si>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</si>
  <si>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Storage Tank</t>
  </si>
  <si>
    <t>Internal Loads &amp; Schedules</t>
  </si>
  <si>
    <t>Lighting</t>
  </si>
  <si>
    <t>Schedule</t>
  </si>
  <si>
    <t>Occupancy</t>
  </si>
  <si>
    <t>Infiltration Schedule</t>
  </si>
  <si>
    <t>Type</t>
  </si>
  <si>
    <t>Through</t>
  </si>
  <si>
    <t>Day of Week</t>
  </si>
  <si>
    <t>on/off</t>
  </si>
  <si>
    <t>Through 12/31</t>
  </si>
  <si>
    <t>Sun, Hol, Other</t>
  </si>
  <si>
    <t>Fraction</t>
  </si>
  <si>
    <t>All</t>
  </si>
  <si>
    <t>WD</t>
  </si>
  <si>
    <t>SummerDesign</t>
  </si>
  <si>
    <t>fraction</t>
  </si>
  <si>
    <t>Temperature</t>
  </si>
  <si>
    <t>Sat</t>
  </si>
  <si>
    <t>WinterDesign</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</si>
  <si>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</si>
  <si>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</si>
  <si>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</si>
  <si>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</si>
  <si>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</si>
  <si>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</si>
  <si>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</si>
  <si>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</si>
  <si>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</si>
  <si>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</si>
  <si>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</si>
  <si>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</si>
  <si>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</si>
  <si>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</si>
  <si>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</si>
  <si>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</si>
  <si>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</si>
  <si>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</si>
  <si>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</si>
  <si>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</si>
  <si>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</si>
  <si>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</si>
  <si>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</si>
  <si>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</si>
  <si>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</si>
  <si>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</si>
  <si>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</si>
  <si>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</si>
  <si>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</si>
  <si>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</si>
  <si>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</si>
  <si>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</si>
  <si>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</si>
  <si>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</si>
  <si>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</si>
  <si>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</si>
  <si>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</si>
  <si>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</si>
  <si>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</si>
  <si>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</si>
  <si>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</si>
  <si>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</si>
  <si>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</si>
  <si>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</si>
  <si>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based on floor area and aspect ratio </t>
  </si>
  <si>
    <t xml:space="preserve">    Tilts and orientations</t>
  </si>
  <si>
    <t xml:space="preserve">vertical
</t>
  </si>
  <si>
    <t>based on floor area and aspect ratio</t>
  </si>
  <si>
    <t>based on window fraction, location, glazing sill height, floor area and aspect ratio</t>
  </si>
  <si>
    <t xml:space="preserve">    Glass-Type and frame</t>
  </si>
  <si>
    <t xml:space="preserve">    SHGC (all)</t>
  </si>
  <si>
    <t xml:space="preserve">    Visible transmittance</t>
  </si>
  <si>
    <t xml:space="preserve">    Operable area</t>
  </si>
  <si>
    <t xml:space="preserve">   Construction</t>
  </si>
  <si>
    <t xml:space="preserve">   Dimensions</t>
  </si>
  <si>
    <t>based on floor plan and floor-to-floor height</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</si>
  <si>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</si>
  <si>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</si>
  <si>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</si>
  <si>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</si>
  <si>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</si>
  <si>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</si>
  <si>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</si>
  <si>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</si>
  <si>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</si>
  <si>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</si>
  <si>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</si>
  <si>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</si>
  <si>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</si>
  <si>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</si>
  <si>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</si>
  <si>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</si>
  <si>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</si>
  <si>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</si>
  <si>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</si>
  <si>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</si>
  <si>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</si>
  <si>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</si>
  <si>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</si>
  <si>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</si>
  <si>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</si>
  <si>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</si>
  <si>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</si>
  <si>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    Average power density (W/ft</t>
    </r>
    <r>
      <rPr>
        <vertAlign val="superscript"/>
        <sz val="10"/>
        <color indexed="8"/>
        <rFont val="Arial"/>
        <family val="2"/>
      </rPr>
      <t>2</t>
    </r>
    <r>
      <rPr>
        <sz val="10"/>
        <color indexed="8"/>
        <rFont val="Arial"/>
        <family val="2"/>
      </rPr>
      <t>)</t>
    </r>
  </si>
  <si>
    <r>
      <t xml:space="preserve">McGraw-Hill Companies, Inc. (2001).  </t>
    </r>
    <r>
      <rPr>
        <i/>
        <sz val="10"/>
        <rFont val="Arial"/>
        <family val="2"/>
      </rPr>
      <t>Time-Saver Standards for Building Types</t>
    </r>
    <r>
      <rPr>
        <sz val="10"/>
        <rFont val="Arial"/>
        <family val="2"/>
      </rPr>
      <t>.  New York, NY.</t>
    </r>
  </si>
  <si>
    <t>HVAC Schedules</t>
  </si>
  <si>
    <t>Internal Loads Schedules</t>
  </si>
  <si>
    <t>Service Water Heater Load Schedule</t>
  </si>
  <si>
    <t xml:space="preserve">    Thermostat Setpoint</t>
  </si>
  <si>
    <t xml:space="preserve">    Thermostat Setback</t>
  </si>
  <si>
    <t>Briggs, R.S., R.G. Lucas, and Z.T. Taylor. 2003. Climate Classification for Building Energy Codes and Standards:
Part 2—Zone Definitions, Maps, and Comparisons. ASHRAE Transactions 109(2).</t>
  </si>
  <si>
    <t>Selection of representative climates based on Briggs' paper</t>
  </si>
  <si>
    <t>Misc.</t>
  </si>
  <si>
    <t>non-directional</t>
  </si>
  <si>
    <t xml:space="preserve">    Thermal properties for basement walls</t>
  </si>
  <si>
    <t>autosized to design day</t>
  </si>
  <si>
    <t xml:space="preserve">     Cooling Tower Power</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</si>
  <si>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</si>
  <si>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</si>
  <si>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 xml:space="preserve">     Rated Pump Head</t>
  </si>
  <si>
    <t>Skylight</t>
  </si>
  <si>
    <t>NA</t>
  </si>
  <si>
    <t>LBNL (1991).  Huang, Joe,  Akbari, H., Rainer, L. and Ritschard, R.  481 Prototypical Commercial Buildings for 20 Urban Market Areas, prepared for the Gas Research Institute, Chicago IL, also LBL-29798, Berkeley CA.</t>
  </si>
  <si>
    <t>6 inches standard wood (16.6 lb/ft²)</t>
  </si>
  <si>
    <t>Hypothetical window with the exact U-factor and SHGC shown below</t>
  </si>
  <si>
    <t xml:space="preserve">    Thermal properties for slab-on-grade floor
    F-factor (Btu / h * ft2 * °F) 
    and/or
    R-value (h * ft2 * °F / Btu)</t>
  </si>
  <si>
    <r>
      <t xml:space="preserve">See under </t>
    </r>
    <r>
      <rPr>
        <b/>
        <sz val="10"/>
        <rFont val="Arial"/>
        <family val="2"/>
      </rPr>
      <t>Schedules</t>
    </r>
  </si>
  <si>
    <t>Sat, Sun, Hol</t>
  </si>
  <si>
    <t>Ducker International Standard. 2001. 2000 U.S. Market For Residential and Specialty Air Conditioning: PTAC.</t>
  </si>
  <si>
    <t>Sachs, H., 2005. Opportunities for Elevator Energy Efficiency Improvements, ACEEE.</t>
  </si>
  <si>
    <t>Insulation Entirely above Deck
(Single-ply roof membrane, Steel deck with rigid insulation)</t>
  </si>
  <si>
    <t>Zone 1A:  Miami (very hot, humid)
Zone 1B:  Riyadh, Saudi Arabia (very hot, dry)
Zone 2A:  Houston (hot, humid) 
Zone 2B:  Phoenix (hot, dry)
Zone 3A:  Memphis (warm, humid) 
Zone 3B:  El Paso (warm, dry)
Zone 3C:  San Francisco (warm,marine)</t>
  </si>
  <si>
    <t>Zone 4A:  Baltimore (mild, humid)
Zone 4B:  Albuquerque (mild, dry)
Zone 4C:  Salem (mild, marine)
Zone 5A:  Chicago (cold, humid)
Zone 5B:  Boise (cold, dry)
Zone 5C:  Vancouver, BC (cold, marine)</t>
  </si>
  <si>
    <t>Lodging</t>
  </si>
  <si>
    <t xml:space="preserve">   Infiltration</t>
  </si>
  <si>
    <t>Wassmer and Brandemuehl, 2006, Effect of Data Availability on Modeling of Residential Air Conditioners and Heat Pumps for Energy Calculations</t>
  </si>
  <si>
    <t>GUESTROOM_ OCC_SCH</t>
  </si>
  <si>
    <t>GUESTROOM_FAN_SCH</t>
  </si>
  <si>
    <t>COMMONAREA_FAN_SCH</t>
  </si>
  <si>
    <t>(°F)</t>
  </si>
  <si>
    <t>(HVAC Operation)</t>
  </si>
  <si>
    <t>Large Hotel</t>
  </si>
  <si>
    <t>6 above-ground floors plus one basement (284 ft x 75 ft)</t>
  </si>
  <si>
    <t>Multipliers</t>
  </si>
  <si>
    <t>BASEMENT</t>
  </si>
  <si>
    <t>RETAIL_1_FLR_1</t>
  </si>
  <si>
    <t>RETAIL_2_FLR_1</t>
  </si>
  <si>
    <t>MECH_FLR_1</t>
  </si>
  <si>
    <t>STORAGE_FLR_1</t>
  </si>
  <si>
    <t>LAUNDRY_FLR_1</t>
  </si>
  <si>
    <t>CAFE_FLR_1</t>
  </si>
  <si>
    <t>LOBBY_FLR_1</t>
  </si>
  <si>
    <t>ROOM_1_FLR_3</t>
  </si>
  <si>
    <t>ROOM_2_FLR_3</t>
  </si>
  <si>
    <t>ROOM_3_MULT19_FLR_3</t>
  </si>
  <si>
    <t>ROOM_4_MULT19_FLR_3</t>
  </si>
  <si>
    <t>ROOM_5_FLR_3</t>
  </si>
  <si>
    <t>ROOM_6_FLR_3</t>
  </si>
  <si>
    <t>CORRIDOR_FLR_3</t>
  </si>
  <si>
    <t>ROOM_1_FLR_6</t>
  </si>
  <si>
    <t>ROOM_2_FLR_6</t>
  </si>
  <si>
    <t>ROOM_3_MULT9_FLR_6</t>
  </si>
  <si>
    <t>BANQUET_FLR_6</t>
  </si>
  <si>
    <t>DINING_FLR_6</t>
  </si>
  <si>
    <t>KITCHEN_FLR_6</t>
  </si>
  <si>
    <t>CORRIDOR_FLR_6</t>
  </si>
  <si>
    <t>6 in. in ground floor, 3.6 ft. in upper floors</t>
  </si>
  <si>
    <t>2003 CBECS Database
(Based on PNNL's Study)</t>
  </si>
  <si>
    <t>ASHRAE SSPC 90.1 (Fenestration Market Survey Data)</t>
  </si>
  <si>
    <t>No insulation</t>
  </si>
  <si>
    <t>One gas-fired boiler</t>
  </si>
  <si>
    <t>No setback</t>
  </si>
  <si>
    <t>44 F</t>
  </si>
  <si>
    <t>Exhaust Fan</t>
  </si>
  <si>
    <t xml:space="preserve">    Fan Total Efficiency (%)</t>
  </si>
  <si>
    <t xml:space="preserve">    Fan Pressure Drop</t>
  </si>
  <si>
    <t>autosized</t>
  </si>
  <si>
    <r>
      <t xml:space="preserve">See under </t>
    </r>
    <r>
      <rPr>
        <b/>
        <sz val="10"/>
        <rFont val="Arial"/>
        <family val="2"/>
      </rPr>
      <t>Zone Summary</t>
    </r>
  </si>
  <si>
    <t>Basement (conditioned)</t>
  </si>
  <si>
    <t xml:space="preserve">One air-cooled chiller </t>
  </si>
  <si>
    <t>Various by climate locations based on cooling capacity</t>
  </si>
  <si>
    <t>Public spaces on ground floor and top floor: VAV with hot water reheating coils;  
Guest Rooms:  dedicated outside air system + four-pipe fan-coil units.</t>
  </si>
  <si>
    <t>Various by climate locations based on heating capacity</t>
  </si>
  <si>
    <t xml:space="preserve">    Fan Mechanical Efficiency (%)</t>
  </si>
  <si>
    <t>Fan Coil Unit: 1.33 in. w.c.
VAV and DOAS System: depends on CFM</t>
  </si>
  <si>
    <r>
      <t xml:space="preserve">See under </t>
    </r>
    <r>
      <rPr>
        <b/>
        <sz val="10"/>
        <color indexed="8"/>
        <rFont val="Arial"/>
        <family val="2"/>
      </rPr>
      <t>Schedules</t>
    </r>
  </si>
  <si>
    <t>BLDG_LIGHT_SCH</t>
  </si>
  <si>
    <t>(for public spaces)</t>
  </si>
  <si>
    <t>SummerDesignDay</t>
  </si>
  <si>
    <t>WinterDesignDay</t>
  </si>
  <si>
    <t>Sun, Hol, and Other</t>
  </si>
  <si>
    <t>GuestRoom_Ltg_Sch_Base</t>
  </si>
  <si>
    <t>(for guest rooms)</t>
  </si>
  <si>
    <t>BLDG_EQUIP_SCH</t>
  </si>
  <si>
    <t>GuestRoom_Eqp_Sch</t>
  </si>
  <si>
    <t>Kitchen_Elec_Equip_SCH</t>
  </si>
  <si>
    <t>(for public spaces on the ground floor)</t>
  </si>
  <si>
    <t>(for kitchen, dining and banquet)</t>
  </si>
  <si>
    <t>Kitchen_Gas_Equip_SCH</t>
  </si>
  <si>
    <t>WD, Sat</t>
  </si>
  <si>
    <t>BLDG_OCC_SCH</t>
  </si>
  <si>
    <t>(for kitchen)</t>
  </si>
  <si>
    <t>BLDG_SWH_SCH</t>
  </si>
  <si>
    <t>GuestRoom_SWH_Sch</t>
  </si>
  <si>
    <t>HtgSetP_Sch</t>
  </si>
  <si>
    <t>ClgSetP_Sch</t>
  </si>
  <si>
    <t>MinOA_MotorizedDamper_Sched</t>
  </si>
  <si>
    <t>ASHRAE 90.1 Prototype Building Modeling Specifications</t>
  </si>
  <si>
    <t>Total OSA Ventilation (cfm/zone)</t>
  </si>
  <si>
    <t>Zone</t>
  </si>
  <si>
    <t>Multiplier</t>
  </si>
  <si>
    <t>Assumed Space Type</t>
  </si>
  <si>
    <t>Sales (except as below)</t>
  </si>
  <si>
    <t>Storage rooms</t>
  </si>
  <si>
    <t>Commercial laundry</t>
  </si>
  <si>
    <t>Restaurant dining rooms</t>
  </si>
  <si>
    <t xml:space="preserve">Lobbies/prefunction (hotel, motel, resort, dorm) </t>
  </si>
  <si>
    <t>Bedroom/Living Room (hotel/motel/dorm)</t>
  </si>
  <si>
    <t>Corridors (public spaces)</t>
  </si>
  <si>
    <t>Kitchen</t>
  </si>
  <si>
    <t>TOTAL</t>
  </si>
  <si>
    <t>1. Assume each guestroom and suite contains 1.5 persons averagely based on inputs from AEDG-Highway Lodging project committee.</t>
  </si>
  <si>
    <t xml:space="preserve">4. Each "Room" zone of 264 sft contains one guestroom with one bedroom and one bath. Each "Room" zone of 420 sft contains one guest suite with one bedroom, one living room, and one bath.    ASHRAE 62-1999 requires 30 cfm per each living room and each bedroom and 35 cfm per bath, regardless of area.  For bathroom, the 35 cfm OA requirement is the installed capacity for intermittent use.  Based on the interpretation from ASHRAE (http://www.ashrae.org/technology/page/913), the 35 cfm of outdoor air can be supplied to the hotel/motel bedroom then exhausted through the bathroom at the same rate, this would meet the standard for both the bedroom and the bathroom. So, we should use a ventilation rate of 35 cfm for guestroom, not 65 cfm. This is consistent with inputs from AEDG Highway Lodging project committee.  Thus, the OA rate equals to 35 cfm for standard guest room and 60 cfm for suite. </t>
  </si>
  <si>
    <t>Office space</t>
  </si>
  <si>
    <t>Basement: 8 ft
Ground floor: 13 ft
2nd - 6th floors: 10 ft</t>
  </si>
  <si>
    <t>2. Laundry occupancy not included in ASHRAE 62.1-2004, therefore occupancy based on ASHRAE 66-1999.</t>
  </si>
  <si>
    <t>3. Kitchen occupancy not included in ASHRAE 62.1, 2004, therefore occupancy based on ASHRAE 62-1999.</t>
  </si>
  <si>
    <t>3589.9 watts</t>
  </si>
  <si>
    <t xml:space="preserve">    Peak Power</t>
  </si>
  <si>
    <t>Astronomical Clock</t>
  </si>
  <si>
    <t>SummerDesignDay CustomDay1 CustomDay2</t>
  </si>
  <si>
    <t>Others</t>
  </si>
  <si>
    <t>LaundryRoom_SWH_Sch</t>
  </si>
  <si>
    <t>BLDG_ELEVATORS</t>
  </si>
  <si>
    <t>Guest Rooms: 70°F Cooling/ 70°F Heating
Public Area: 75°F cooling /70°F heating</t>
  </si>
  <si>
    <t>Sat, Sun, Hol, Others</t>
  </si>
  <si>
    <t>Sun, Hol, Others</t>
  </si>
  <si>
    <t>WD,SummerDesignDay</t>
  </si>
  <si>
    <t>Sat, WinterDesignDay</t>
  </si>
  <si>
    <t>INFIL_QUARTER_ON_SCH</t>
  </si>
  <si>
    <t>(for all zones)</t>
  </si>
  <si>
    <t>Sat, Sun, Hol, others</t>
  </si>
  <si>
    <t>Inputs</t>
  </si>
  <si>
    <t>140 F</t>
  </si>
  <si>
    <t>Use the pump power assumptions as specified in Appendix G, i.e., 22 W/gpm for chilled water pump, 19 W/gpm for hot water and condensing water pumps.</t>
  </si>
  <si>
    <t>Quantity</t>
  </si>
  <si>
    <t>Motor type</t>
  </si>
  <si>
    <t>Peak Motor Power Watts per elevator</t>
  </si>
  <si>
    <t>Heat Gain to Building</t>
  </si>
  <si>
    <t>Peak Fan/lights Power Watts per elevator</t>
  </si>
  <si>
    <t>Motor and fan/lights Schedules</t>
  </si>
  <si>
    <t>traction</t>
  </si>
  <si>
    <t>Exterior</t>
  </si>
  <si>
    <r>
      <t xml:space="preserve">See under </t>
    </r>
    <r>
      <rPr>
        <sz val="10"/>
        <color indexed="8"/>
        <rFont val="Arial"/>
        <family val="2"/>
      </rPr>
      <t>Schedules</t>
    </r>
  </si>
  <si>
    <t>DOE Commercial Reference Building TSD (unpublished) and models (V1.3_5.0).</t>
  </si>
  <si>
    <t>DOE Commercial Reference Building TSD (unpublished) and models (V1.3_5.0) and Appendix DF 2007</t>
  </si>
  <si>
    <t>Sun</t>
  </si>
  <si>
    <t>ELEV_LIGHT_FAN_SCH_24_7</t>
  </si>
  <si>
    <t xml:space="preserve"> Ground floor:       3.79 (284 ft x 75 ft)
All other floors:    5.07 (284 ft x 56 ft)</t>
  </si>
  <si>
    <t>South: 36.7%, East: 24.5%, North: 26.0%, West: 24.5%
Total: 30.2%</t>
  </si>
  <si>
    <t>For standard guest room, one per guest room (9.9' x 4')</t>
  </si>
  <si>
    <t>ASHRAE 90.1</t>
  </si>
  <si>
    <t>ASHRAE 90.1 Requirements
Nonresidential; Roofs, Insulation entirely above deck</t>
  </si>
  <si>
    <t>Hypothetical window with the exact U-factor and SHGC shown above</t>
  </si>
  <si>
    <t>For the VAV system, the supply air temperature is set at 55 F;
For the DOAS, the supply air temperature is reset according to the outdoor air temperature:
Tsupply = 60 F when Toa &lt; 60 F; Tsupply = 55 F when Toa &gt; 70 F; Interpolation when Toa is between 60 and 70 F.</t>
  </si>
  <si>
    <t>0.5 in. w.c.</t>
  </si>
  <si>
    <t>ASHRAE 90.1
Lighting Power Densities Using Space-by-Space Method</t>
  </si>
  <si>
    <t>Zone Summary</t>
  </si>
  <si>
    <t>Area [ft²]</t>
  </si>
  <si>
    <t>Conditioned [Y/N]</t>
  </si>
  <si>
    <t>Volume
 [ft³]</t>
  </si>
  <si>
    <t>Gross Wall Area [ft²]</t>
  </si>
  <si>
    <t>Window Glass Area [ft²]</t>
  </si>
  <si>
    <t>Lighting [W/ft²]</t>
  </si>
  <si>
    <t>People 
[ft²/person]</t>
  </si>
  <si>
    <t>Number of People</t>
  </si>
  <si>
    <t>Plug and Process [W/ft²]</t>
  </si>
  <si>
    <t>Y</t>
  </si>
  <si>
    <t>Minimum Outdoor Ventilation Air Requirements</t>
  </si>
  <si>
    <t>Total Occupants</t>
  </si>
  <si>
    <r>
      <t>Total OSA Ventilation 
(cfm/ft</t>
    </r>
    <r>
      <rPr>
        <b/>
        <vertAlign val="superscript"/>
        <sz val="10"/>
        <rFont val="Arial"/>
        <family val="2"/>
      </rPr>
      <t>2</t>
    </r>
    <r>
      <rPr>
        <b/>
        <sz val="10"/>
        <rFont val="Arial"/>
        <family val="2"/>
      </rPr>
      <t>)</t>
    </r>
  </si>
  <si>
    <r>
      <t>Area (ft</t>
    </r>
    <r>
      <rPr>
        <b/>
        <vertAlign val="superscript"/>
        <sz val="10"/>
        <rFont val="Arial"/>
        <family val="2"/>
      </rPr>
      <t>2</t>
    </r>
    <r>
      <rPr>
        <b/>
        <sz val="10"/>
        <rFont val="Arial"/>
        <family val="2"/>
      </rPr>
      <t>)</t>
    </r>
  </si>
  <si>
    <t>90.1-2004
(62-1999)</t>
  </si>
  <si>
    <t>90.1-2007
(62.1-2004)</t>
  </si>
  <si>
    <t>90.1-2010
(62.1-2007)</t>
  </si>
  <si>
    <t>Basement:                                  conditioned single zone;
Ground Floor:                             7 zones including retails, lobby, cafe, laundry, storage and mechanical rooms; 
2nd to 5th Floor (guest-floor): 7 zones per floor, including guest rooms and corridor. Each floor has 42 guest rooms;
6th Floor:                                     7 zones including guest rooms, banquet room, dining, kitchen and corridor.
Total 179 guest rooms, accounting for 41% of total floor area.</t>
  </si>
  <si>
    <t>AREA WEIGHTED AVERAGE</t>
  </si>
  <si>
    <t>ASHRAE 90.1 Requirements
Nonresidential; Floors, Mass</t>
  </si>
  <si>
    <t>same as above</t>
  </si>
  <si>
    <t>Mass Wall: 
  8 in. CMU, wall insulation and 0.5 in. gypsum board</t>
  </si>
  <si>
    <t>8" heavy-weight Concrete with carpet for all walls and slabs in the model</t>
  </si>
  <si>
    <t>1 in. gypsum board</t>
  </si>
  <si>
    <t>ASHRAE Ventilation Standard 62.1</t>
  </si>
  <si>
    <r>
      <t xml:space="preserve">62.1-2004 </t>
    </r>
    <r>
      <rPr>
        <b/>
        <vertAlign val="superscript"/>
        <sz val="10"/>
        <rFont val="Arial"/>
        <family val="2"/>
      </rPr>
      <t>1,2,3</t>
    </r>
  </si>
  <si>
    <t>Not Modeled</t>
  </si>
  <si>
    <r>
      <t xml:space="preserve">See under </t>
    </r>
    <r>
      <rPr>
        <b/>
        <sz val="10"/>
        <rFont val="Arial"/>
        <family val="2"/>
      </rPr>
      <t>Zone Summary</t>
    </r>
    <r>
      <rPr>
        <sz val="10"/>
        <rFont val="Arial"/>
        <family val="2"/>
      </rPr>
      <t xml:space="preserve"> </t>
    </r>
  </si>
  <si>
    <t>ASHRAE 90.1 Requirements
Nonresidential; Walls, Above-Grade, Steel-Framed for Ground Floor                                                                                                                                                                                                      Residential: Walls, Above-Grade, Steel-Framed for remaining floors</t>
  </si>
  <si>
    <t>90.1 Mechanical Subcommittee, Elevator Working Group</t>
  </si>
  <si>
    <t>Natural Gas (main and laundry); Electtic (dishwasher booster)</t>
  </si>
  <si>
    <t>600 (main); 300 (laundry); 6 (dishwasher booster)</t>
  </si>
  <si>
    <t>Reference:
PNNL 2014. Enhancements to ASHRAE Standard 90.1 Prototype Building Models</t>
  </si>
  <si>
    <t>Pacific Northwest National Laboratory, updated on 03-21-2014</t>
  </si>
  <si>
    <t>ASHRAE 90.1 Requirements
Nonresidential for ground floor and residential for upper floors</t>
  </si>
  <si>
    <t xml:space="preserve">Primary chilled water (CHW) pumps constant speed; secondary CHW pump: variable speed; service hot water (SWH): constant speed; hot water (HW) pump: variable speed </t>
  </si>
  <si>
    <t>ASHRAE 90.1 Requirements</t>
  </si>
  <si>
    <r>
      <t xml:space="preserve">See </t>
    </r>
    <r>
      <rPr>
        <b/>
        <sz val="10"/>
        <rFont val="Arial"/>
        <family val="2"/>
      </rPr>
      <t>Outdoor Air Summary</t>
    </r>
  </si>
  <si>
    <t>140 F (main); 180 F (laundry and dishwasher booster)</t>
  </si>
  <si>
    <t>Laundry Exhaust Fan</t>
  </si>
  <si>
    <t>Kitchen_Exhaust_SCH</t>
  </si>
  <si>
    <t>Peak: 0.2016 cfm/sf of above grade exterior wall surface area, adjusted by wind (when fans turn off)
Off Peak: 25% of peak infiltration rate (when fans turn on)</t>
  </si>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</sst>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s>
  <fonts count="85">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vertAlign val="superscript"/>
      <sz val="10"/>
      <color indexed="8"/>
      <name val="Arial"/>
      <family val="2"/>
    </font>
    <font>
      <i/>
      <sz val="10"/>
      <name val="Arial"/>
      <family val="2"/>
    </font>
    <font>
      <b/>
      <sz val="8"/>
      <color indexed="9"/>
      <name val="Arial"/>
      <family val="2"/>
    </font>
    <font>
      <sz val="8"/>
      <color indexed="23"/>
      <name val="Arial"/>
      <family val="2"/>
    </font>
    <font>
      <sz val="10"/>
      <color indexed="10"/>
      <name val="Arial"/>
      <family val="2"/>
    </font>
    <font>
      <b/>
      <sz val="10"/>
      <color indexed="10"/>
      <name val="Arial"/>
      <family val="2"/>
    </font>
    <font>
      <sz val="8"/>
      <name val="MS Sans Serif"/>
      <family val="2"/>
    </font>
    <font>
      <sz val="8"/>
      <name val="Times New Roman"/>
      <family val="1"/>
    </font>
    <font>
      <sz val="11"/>
      <name val="Arial"/>
      <family val="2"/>
    </font>
    <font>
      <sz val="10"/>
      <color indexed="55"/>
      <name val="Times New Roman"/>
      <family val="1"/>
    </font>
    <font>
      <i/>
      <sz val="12"/>
      <name val="Arial"/>
      <family val="2"/>
    </font>
    <font>
      <i/>
      <sz val="10"/>
      <name val="Times New Roman"/>
      <family val="1"/>
    </font>
    <font>
      <sz val="10"/>
      <name val="Times New Roman"/>
      <family val="1"/>
    </font>
    <font>
      <sz val="9"/>
      <name val="Geneva"/>
      <family val="0"/>
    </font>
    <font>
      <i/>
      <sz val="11"/>
      <name val="Arial"/>
      <family val="2"/>
    </font>
    <font>
      <b/>
      <sz val="12"/>
      <color indexed="8"/>
      <name val="Arial"/>
      <family val="2"/>
    </font>
    <font>
      <b/>
      <vertAlign val="superscript"/>
      <sz val="10"/>
      <name val="Arial"/>
      <family val="2"/>
    </font>
    <font>
      <b/>
      <sz val="8"/>
      <color indexed="9"/>
      <name val="Times New Roman"/>
      <family val="1"/>
    </font>
    <font>
      <sz val="8"/>
      <color indexed="8"/>
      <name val="Times New Roman"/>
      <family val="1"/>
    </font>
    <font>
      <i/>
      <sz val="10"/>
      <color indexed="8"/>
      <name val="Arial"/>
      <family val="2"/>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8"/>
      <color indexed="10"/>
      <name val="Arial"/>
      <family val="2"/>
    </font>
    <font>
      <sz val="8"/>
      <color indexed="10"/>
      <name val="Times New Roman"/>
      <family val="1"/>
    </font>
    <font>
      <sz val="8"/>
      <name val="Tahoma"/>
      <family val="2"/>
    </font>
    <font>
      <b/>
      <sz val="10"/>
      <color indexed="23"/>
      <name val="Arial"/>
      <family val="0"/>
    </font>
    <font>
      <b/>
      <sz val="10"/>
      <color indexed="43"/>
      <name val="Arial"/>
      <family val="0"/>
    </font>
    <font>
      <b/>
      <sz val="12"/>
      <color indexed="8"/>
      <name val="Calibri"/>
      <family val="0"/>
    </font>
    <font>
      <b/>
      <sz val="10"/>
      <color indexed="51"/>
      <name val="Arial"/>
      <family val="0"/>
    </font>
    <font>
      <b/>
      <sz val="10"/>
      <color indexed="57"/>
      <name val="Arial"/>
      <family val="0"/>
    </font>
    <font>
      <b/>
      <sz val="10"/>
      <color indexed="22"/>
      <name val="Arial"/>
      <family val="0"/>
    </font>
    <font>
      <b/>
      <sz val="11"/>
      <color indexed="8"/>
      <name val="Arial"/>
      <family val="0"/>
    </font>
    <font>
      <b/>
      <sz val="10"/>
      <color indexed="5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indexed="49"/>
        <bgColor indexed="64"/>
      </patternFill>
    </fill>
    <fill>
      <patternFill patternType="solid">
        <fgColor theme="0" tint="-0.4999699890613556"/>
        <bgColor indexed="64"/>
      </patternFill>
    </fill>
    <fill>
      <patternFill patternType="solid">
        <fgColor indexed="55"/>
        <bgColor indexed="64"/>
      </patternFill>
    </fill>
    <fill>
      <patternFill patternType="solid">
        <fgColor rgb="FF33CCCC"/>
        <bgColor indexed="64"/>
      </patternFill>
    </fill>
    <fill>
      <patternFill patternType="solid">
        <fgColor rgb="FFCCFFFF"/>
        <bgColor indexed="64"/>
      </patternFill>
    </fill>
    <fill>
      <patternFill patternType="solid">
        <fgColor indexed="63"/>
        <bgColor indexed="64"/>
      </patternFill>
    </fill>
    <fill>
      <patternFill patternType="solid">
        <fgColor indexed="4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medium"/>
      <right/>
      <top/>
      <bottom style="thin"/>
    </border>
    <border>
      <left style="medium"/>
      <right/>
      <top style="thin"/>
      <bottom/>
    </border>
    <border>
      <left style="medium"/>
      <right/>
      <top style="thin"/>
      <bottom style="thin"/>
    </border>
    <border>
      <left/>
      <right/>
      <top style="thin"/>
      <bottom style="thin"/>
    </border>
    <border>
      <left style="medium"/>
      <right/>
      <top style="thin"/>
      <bottom style="medium"/>
    </border>
    <border>
      <left/>
      <right style="thin"/>
      <top style="thin"/>
      <bottom style="medium"/>
    </border>
    <border>
      <left style="medium"/>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medium"/>
      <top style="thin"/>
      <bottom style="medium"/>
    </border>
    <border>
      <left/>
      <right style="thin"/>
      <top style="thin"/>
      <bottom style="thin"/>
    </border>
    <border>
      <left/>
      <right style="thin"/>
      <top style="medium"/>
      <bottom style="thin"/>
    </border>
    <border>
      <left/>
      <right/>
      <top style="thin"/>
      <bottom style="medium"/>
    </border>
    <border>
      <left/>
      <right style="medium"/>
      <top style="thin"/>
      <bottom style="thin"/>
    </border>
    <border>
      <left/>
      <right style="medium"/>
      <top style="thin"/>
      <bottom style="mediu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top style="medium"/>
      <bottom style="medium"/>
    </border>
    <border>
      <left/>
      <right/>
      <top/>
      <bottom style="medium"/>
    </border>
    <border>
      <left/>
      <right/>
      <top/>
      <bottom style="thin"/>
    </border>
    <border>
      <left style="medium"/>
      <right style="thin"/>
      <top style="thin"/>
      <bottom style="thin"/>
    </border>
    <border>
      <left style="thin"/>
      <right style="medium"/>
      <top style="thin"/>
      <bottom style="thin"/>
    </border>
    <border>
      <left/>
      <right style="thin"/>
      <top style="thin"/>
      <bottom/>
    </border>
    <border>
      <left/>
      <right style="thin"/>
      <top style="medium"/>
      <bottom style="medium"/>
    </border>
    <border>
      <left style="medium"/>
      <right style="thin"/>
      <top/>
      <bottom style="thin"/>
    </border>
    <border>
      <left/>
      <right style="thin"/>
      <top/>
      <bottom/>
    </border>
    <border>
      <left style="medium"/>
      <right style="thin"/>
      <top style="thin"/>
      <bottom style="medium"/>
    </border>
    <border>
      <left/>
      <right style="thin"/>
      <top/>
      <bottom style="medium"/>
    </border>
    <border>
      <left style="thin"/>
      <right style="thin"/>
      <top style="thin"/>
      <bottom style="medium"/>
    </border>
    <border>
      <left style="thin"/>
      <right>
        <color indexed="63"/>
      </right>
      <top style="thin"/>
      <bottom>
        <color indexed="63"/>
      </bottom>
    </border>
    <border>
      <left/>
      <right/>
      <top style="thin"/>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medium"/>
    </border>
    <border>
      <left/>
      <right style="medium"/>
      <top style="thin"/>
      <bottom/>
    </border>
    <border>
      <left style="medium"/>
      <right/>
      <top/>
      <bottom/>
    </border>
    <border>
      <left/>
      <right style="medium"/>
      <top/>
      <bottom/>
    </border>
    <border>
      <left/>
      <right style="medium"/>
      <top/>
      <bottom style="thin"/>
    </border>
    <border>
      <left style="medium"/>
      <right style="thin"/>
      <top style="thin"/>
      <bottom/>
    </border>
    <border>
      <left style="medium"/>
      <right style="thin"/>
      <top/>
      <bottom/>
    </border>
    <border>
      <left style="medium"/>
      <right/>
      <top style="medium"/>
      <bottom style="medium"/>
    </border>
    <border>
      <left style="medium"/>
      <right style="medium"/>
      <top style="thin"/>
      <bottom/>
    </border>
    <border>
      <left style="medium"/>
      <right style="medium"/>
      <top/>
      <bottom/>
    </border>
    <border>
      <left style="medium"/>
      <right style="medium"/>
      <top/>
      <bottom style="thin"/>
    </border>
    <border>
      <left/>
      <right style="medium"/>
      <top style="medium"/>
      <bottom style="medium"/>
    </border>
    <border>
      <left style="medium"/>
      <right style="thin"/>
      <top/>
      <bottom style="medium"/>
    </border>
    <border>
      <left style="medium"/>
      <right/>
      <top/>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7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0" fillId="32" borderId="7" applyNumberFormat="0" applyFont="0" applyAlignment="0" applyProtection="0"/>
    <xf numFmtId="0" fontId="79"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92">
    <xf numFmtId="0" fontId="0" fillId="0" borderId="0" xfId="0" applyAlignment="1">
      <alignment vertical="top" wrapText="1"/>
    </xf>
    <xf numFmtId="0" fontId="2" fillId="0" borderId="0" xfId="61" applyAlignment="1">
      <alignment vertical="top" wrapText="1"/>
      <protection/>
    </xf>
    <xf numFmtId="0" fontId="2" fillId="0" borderId="0" xfId="61" applyBorder="1" applyAlignment="1">
      <alignment vertical="top" wrapText="1"/>
      <protection/>
    </xf>
    <xf numFmtId="0" fontId="9" fillId="33" borderId="10" xfId="61" applyFont="1" applyFill="1" applyBorder="1" applyAlignment="1">
      <alignment horizontal="left" vertical="center" wrapText="1"/>
      <protection/>
    </xf>
    <xf numFmtId="0" fontId="9" fillId="0" borderId="0" xfId="61" applyFont="1" applyBorder="1" applyAlignment="1">
      <alignment horizontal="left" vertical="center" wrapText="1"/>
      <protection/>
    </xf>
    <xf numFmtId="0" fontId="9" fillId="0" borderId="0" xfId="61" applyFont="1" applyAlignment="1">
      <alignment horizontal="left" vertical="center" wrapText="1"/>
      <protection/>
    </xf>
    <xf numFmtId="0" fontId="2" fillId="0" borderId="0" xfId="61" applyBorder="1" applyAlignment="1">
      <alignment wrapText="1"/>
      <protection/>
    </xf>
    <xf numFmtId="0" fontId="8" fillId="0" borderId="11" xfId="61" applyFont="1" applyBorder="1" applyAlignment="1">
      <alignment horizontal="left" vertical="top"/>
      <protection/>
    </xf>
    <xf numFmtId="0" fontId="2" fillId="0" borderId="12" xfId="61" applyBorder="1" applyAlignment="1">
      <alignment horizontal="left" vertical="top" wrapText="1"/>
      <protection/>
    </xf>
    <xf numFmtId="0" fontId="8" fillId="0" borderId="11" xfId="61" applyFont="1" applyFill="1" applyBorder="1" applyAlignment="1">
      <alignment horizontal="left" vertical="top" wrapText="1"/>
      <protection/>
    </xf>
    <xf numFmtId="0" fontId="8" fillId="0" borderId="13" xfId="61" applyFont="1" applyBorder="1" applyAlignment="1">
      <alignment horizontal="left" vertical="top" wrapText="1"/>
      <protection/>
    </xf>
    <xf numFmtId="0" fontId="2" fillId="0" borderId="11" xfId="61" applyFill="1" applyBorder="1" applyAlignment="1">
      <alignment horizontal="left" vertical="top" wrapText="1"/>
      <protection/>
    </xf>
    <xf numFmtId="0" fontId="2" fillId="0" borderId="12" xfId="61" applyFill="1" applyBorder="1" applyAlignment="1">
      <alignment horizontal="left" vertical="top" wrapText="1"/>
      <protection/>
    </xf>
    <xf numFmtId="0" fontId="2" fillId="0" borderId="13" xfId="61" applyFill="1" applyBorder="1" applyAlignment="1">
      <alignment vertical="top" wrapText="1"/>
      <protection/>
    </xf>
    <xf numFmtId="0" fontId="2" fillId="0" borderId="13" xfId="61" applyBorder="1" applyAlignment="1">
      <alignment vertical="top" wrapText="1"/>
      <protection/>
    </xf>
    <xf numFmtId="0" fontId="12" fillId="0" borderId="13" xfId="61" applyFont="1" applyFill="1" applyBorder="1" applyAlignment="1">
      <alignment vertical="top" wrapText="1"/>
      <protection/>
    </xf>
    <xf numFmtId="0" fontId="12" fillId="0" borderId="14" xfId="61" applyFont="1" applyFill="1" applyBorder="1" applyAlignment="1">
      <alignment vertical="top" wrapText="1"/>
      <protection/>
    </xf>
    <xf numFmtId="0" fontId="12" fillId="0" borderId="13" xfId="61" applyFont="1" applyFill="1" applyBorder="1" applyAlignment="1">
      <alignment vertical="center" wrapText="1"/>
      <protection/>
    </xf>
    <xf numFmtId="0" fontId="2" fillId="0" borderId="14" xfId="61" applyFill="1" applyBorder="1" applyAlignment="1">
      <alignment vertical="center" wrapText="1"/>
      <protection/>
    </xf>
    <xf numFmtId="0" fontId="10" fillId="0" borderId="14" xfId="61" applyFont="1" applyFill="1" applyBorder="1" applyAlignment="1">
      <alignment horizontal="left" vertical="top" wrapText="1"/>
      <protection/>
    </xf>
    <xf numFmtId="0" fontId="2" fillId="0" borderId="15" xfId="61" applyBorder="1" applyAlignment="1">
      <alignment vertical="top" wrapText="1"/>
      <protection/>
    </xf>
    <xf numFmtId="0" fontId="11" fillId="33" borderId="16" xfId="61" applyFont="1" applyFill="1" applyBorder="1" applyAlignment="1">
      <alignment horizontal="left" vertical="center" wrapText="1"/>
      <protection/>
    </xf>
    <xf numFmtId="0" fontId="2" fillId="0" borderId="17" xfId="61" applyBorder="1" applyAlignment="1">
      <alignment vertical="top" wrapText="1"/>
      <protection/>
    </xf>
    <xf numFmtId="0" fontId="9" fillId="0" borderId="0" xfId="63" applyFont="1">
      <alignment/>
      <protection/>
    </xf>
    <xf numFmtId="0" fontId="16" fillId="0" borderId="0" xfId="63" applyFont="1">
      <alignment/>
      <protection/>
    </xf>
    <xf numFmtId="0" fontId="7" fillId="0" borderId="18" xfId="61" applyFont="1" applyFill="1" applyBorder="1" applyAlignment="1">
      <alignment vertical="top" wrapText="1"/>
      <protection/>
    </xf>
    <xf numFmtId="0" fontId="2" fillId="0" borderId="19" xfId="61" applyBorder="1" applyAlignment="1">
      <alignment wrapText="1"/>
      <protection/>
    </xf>
    <xf numFmtId="0" fontId="2" fillId="0" borderId="20" xfId="61" applyBorder="1" applyAlignment="1">
      <alignment wrapText="1"/>
      <protection/>
    </xf>
    <xf numFmtId="0" fontId="2" fillId="0" borderId="14" xfId="61" applyBorder="1" applyAlignment="1">
      <alignment wrapText="1"/>
      <protection/>
    </xf>
    <xf numFmtId="0" fontId="2" fillId="0" borderId="18" xfId="61" applyBorder="1" applyAlignment="1">
      <alignment vertical="top" wrapText="1"/>
      <protection/>
    </xf>
    <xf numFmtId="0" fontId="7" fillId="0" borderId="18" xfId="61" applyFont="1" applyBorder="1" applyAlignment="1">
      <alignment vertical="top" wrapText="1"/>
      <protection/>
    </xf>
    <xf numFmtId="0" fontId="7" fillId="0" borderId="13" xfId="61" applyFont="1" applyBorder="1" applyAlignment="1">
      <alignment vertical="top" wrapText="1"/>
      <protection/>
    </xf>
    <xf numFmtId="0" fontId="12" fillId="0" borderId="18" xfId="61" applyFont="1" applyBorder="1" applyAlignment="1">
      <alignment vertical="top" wrapText="1"/>
      <protection/>
    </xf>
    <xf numFmtId="0" fontId="7" fillId="0" borderId="19" xfId="61" applyFont="1" applyBorder="1" applyAlignment="1">
      <alignment wrapText="1"/>
      <protection/>
    </xf>
    <xf numFmtId="0" fontId="12" fillId="0" borderId="13" xfId="61" applyFont="1" applyBorder="1" applyAlignment="1">
      <alignment vertical="top" wrapText="1"/>
      <protection/>
    </xf>
    <xf numFmtId="0" fontId="7" fillId="0" borderId="14" xfId="61" applyFont="1" applyBorder="1" applyAlignment="1">
      <alignment wrapText="1"/>
      <protection/>
    </xf>
    <xf numFmtId="0" fontId="2" fillId="0" borderId="18" xfId="61" applyBorder="1" applyAlignment="1">
      <alignment horizontal="left" vertical="top" wrapText="1"/>
      <protection/>
    </xf>
    <xf numFmtId="0" fontId="2" fillId="0" borderId="21" xfId="61" applyBorder="1" applyAlignment="1">
      <alignment horizontal="left" vertical="top" wrapText="1"/>
      <protection/>
    </xf>
    <xf numFmtId="0" fontId="17" fillId="0" borderId="14" xfId="61" applyFont="1" applyFill="1" applyBorder="1" applyAlignment="1">
      <alignment horizontal="center" vertical="center" wrapText="1"/>
      <protection/>
    </xf>
    <xf numFmtId="2" fontId="20" fillId="0" borderId="0" xfId="0" applyNumberFormat="1" applyFont="1" applyAlignment="1">
      <alignment horizontal="center"/>
    </xf>
    <xf numFmtId="0" fontId="4" fillId="0" borderId="0" xfId="61" applyFont="1" applyBorder="1" applyAlignment="1">
      <alignment vertical="top"/>
      <protection/>
    </xf>
    <xf numFmtId="0" fontId="21" fillId="0" borderId="0" xfId="61" applyFont="1" applyFill="1" applyBorder="1" applyAlignment="1">
      <alignment horizontal="left" vertical="top" wrapText="1"/>
      <protection/>
    </xf>
    <xf numFmtId="0" fontId="4" fillId="0" borderId="0" xfId="62" applyFont="1" applyBorder="1" applyAlignment="1">
      <alignment vertical="top"/>
      <protection/>
    </xf>
    <xf numFmtId="0" fontId="23" fillId="0" borderId="0" xfId="62" applyFont="1" applyBorder="1" applyAlignment="1">
      <alignment vertical="top"/>
      <protection/>
    </xf>
    <xf numFmtId="0" fontId="22" fillId="0" borderId="0" xfId="64" applyFont="1" applyBorder="1">
      <alignment/>
      <protection/>
    </xf>
    <xf numFmtId="0" fontId="52" fillId="0" borderId="0" xfId="0" applyFont="1" applyAlignment="1">
      <alignment horizontal="left" vertical="top" wrapText="1"/>
    </xf>
    <xf numFmtId="0" fontId="52" fillId="0" borderId="0" xfId="0" applyFont="1" applyAlignment="1">
      <alignment vertical="top" wrapText="1"/>
    </xf>
    <xf numFmtId="0" fontId="24" fillId="0" borderId="0" xfId="60" applyFont="1" applyAlignment="1">
      <alignment horizontal="left"/>
      <protection/>
    </xf>
    <xf numFmtId="0" fontId="25" fillId="0" borderId="0" xfId="60" applyFont="1" applyAlignment="1">
      <alignment horizontal="center"/>
      <protection/>
    </xf>
    <xf numFmtId="43" fontId="25" fillId="0" borderId="0" xfId="42" applyFont="1" applyAlignment="1">
      <alignment horizontal="center"/>
    </xf>
    <xf numFmtId="0" fontId="25" fillId="0" borderId="0" xfId="60" applyFont="1" applyAlignment="1">
      <alignment horizontal="center" wrapText="1"/>
      <protection/>
    </xf>
    <xf numFmtId="0" fontId="25" fillId="0" borderId="0" xfId="60" applyFont="1" applyBorder="1" applyAlignment="1">
      <alignment horizontal="center"/>
      <protection/>
    </xf>
    <xf numFmtId="0" fontId="25" fillId="0" borderId="0" xfId="60" applyFont="1" applyAlignment="1">
      <alignment horizontal="left"/>
      <protection/>
    </xf>
    <xf numFmtId="0" fontId="22" fillId="0" borderId="0" xfId="60" applyFont="1" applyAlignment="1">
      <alignment horizontal="left"/>
      <protection/>
    </xf>
    <xf numFmtId="0" fontId="22" fillId="0" borderId="0" xfId="60" applyFont="1" applyBorder="1">
      <alignment/>
      <protection/>
    </xf>
    <xf numFmtId="0" fontId="83" fillId="0" borderId="0" xfId="63" applyFont="1">
      <alignment/>
      <protection/>
    </xf>
    <xf numFmtId="0" fontId="25" fillId="0" borderId="0" xfId="60" applyFont="1" applyFill="1" applyAlignment="1">
      <alignment horizontal="center"/>
      <protection/>
    </xf>
    <xf numFmtId="1" fontId="25" fillId="0" borderId="0" xfId="60" applyNumberFormat="1" applyFont="1" applyAlignment="1">
      <alignment horizontal="center"/>
      <protection/>
    </xf>
    <xf numFmtId="0" fontId="2" fillId="0" borderId="16" xfId="61" applyBorder="1" applyAlignment="1">
      <alignment vertical="top"/>
      <protection/>
    </xf>
    <xf numFmtId="0" fontId="12" fillId="0" borderId="22" xfId="61" applyFont="1" applyFill="1" applyBorder="1" applyAlignment="1">
      <alignment vertical="top" wrapText="1"/>
      <protection/>
    </xf>
    <xf numFmtId="0" fontId="12" fillId="33" borderId="22" xfId="61" applyFont="1" applyFill="1" applyBorder="1" applyAlignment="1">
      <alignment horizontal="left" vertical="center" wrapText="1"/>
      <protection/>
    </xf>
    <xf numFmtId="0" fontId="7" fillId="0" borderId="23" xfId="61" applyFont="1" applyBorder="1" applyAlignment="1">
      <alignment wrapText="1"/>
      <protection/>
    </xf>
    <xf numFmtId="0" fontId="7" fillId="0" borderId="22" xfId="61" applyFont="1" applyBorder="1" applyAlignment="1">
      <alignment wrapText="1"/>
      <protection/>
    </xf>
    <xf numFmtId="0" fontId="12" fillId="0" borderId="13" xfId="61" applyFont="1" applyFill="1" applyBorder="1" applyAlignment="1">
      <alignment horizontal="left" vertical="top" wrapText="1"/>
      <protection/>
    </xf>
    <xf numFmtId="0" fontId="2" fillId="0" borderId="13" xfId="61" applyFill="1" applyBorder="1" applyAlignment="1">
      <alignment horizontal="left" vertical="top" wrapText="1"/>
      <protection/>
    </xf>
    <xf numFmtId="0" fontId="2" fillId="0" borderId="24"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0" fontId="2" fillId="0" borderId="13" xfId="61" applyBorder="1" applyAlignment="1">
      <alignment horizontal="left" vertical="top" wrapText="1"/>
      <protection/>
    </xf>
    <xf numFmtId="0" fontId="22" fillId="0" borderId="0" xfId="60" applyFont="1" applyAlignment="1">
      <alignment horizontal="left" wrapText="1"/>
      <protection/>
    </xf>
    <xf numFmtId="0" fontId="2" fillId="0" borderId="11" xfId="61" applyBorder="1" applyAlignment="1">
      <alignment vertical="top" wrapText="1"/>
      <protection/>
    </xf>
    <xf numFmtId="0" fontId="2" fillId="34" borderId="13" xfId="61" applyFont="1" applyFill="1" applyBorder="1" applyAlignment="1">
      <alignment vertical="center" wrapText="1"/>
      <protection/>
    </xf>
    <xf numFmtId="0" fontId="27" fillId="0" borderId="0" xfId="62" applyFont="1" applyBorder="1" applyAlignment="1">
      <alignment horizontal="left" vertical="top"/>
      <protection/>
    </xf>
    <xf numFmtId="0" fontId="2" fillId="34" borderId="25" xfId="61" applyFont="1" applyFill="1" applyBorder="1" applyAlignment="1">
      <alignment vertical="center" wrapText="1"/>
      <protection/>
    </xf>
    <xf numFmtId="0" fontId="2" fillId="0" borderId="15" xfId="61" applyFont="1" applyFill="1" applyBorder="1" applyAlignment="1">
      <alignment vertical="center" wrapText="1"/>
      <protection/>
    </xf>
    <xf numFmtId="0" fontId="2" fillId="0" borderId="26" xfId="61" applyFont="1" applyFill="1" applyBorder="1" applyAlignment="1">
      <alignment vertical="center" wrapText="1"/>
      <protection/>
    </xf>
    <xf numFmtId="1" fontId="28" fillId="0" borderId="0" xfId="0" applyNumberFormat="1" applyFont="1" applyAlignment="1">
      <alignment vertical="top" wrapText="1"/>
    </xf>
    <xf numFmtId="14" fontId="52" fillId="0" borderId="0" xfId="0" applyNumberFormat="1" applyFont="1" applyFill="1" applyAlignment="1">
      <alignment vertical="top" wrapText="1"/>
    </xf>
    <xf numFmtId="0" fontId="52" fillId="0" borderId="0" xfId="0" applyFont="1" applyFill="1" applyAlignment="1">
      <alignment vertical="top" wrapText="1"/>
    </xf>
    <xf numFmtId="0" fontId="52" fillId="0" borderId="0" xfId="0" applyFont="1" applyFill="1" applyBorder="1" applyAlignment="1">
      <alignment vertical="top" wrapText="1"/>
    </xf>
    <xf numFmtId="0" fontId="52" fillId="0" borderId="0" xfId="0" applyFont="1" applyFill="1" applyBorder="1" applyAlignment="1">
      <alignment horizontal="center" vertical="top" wrapText="1"/>
    </xf>
    <xf numFmtId="1" fontId="12" fillId="0" borderId="27" xfId="0" applyNumberFormat="1" applyFont="1" applyBorder="1" applyAlignment="1">
      <alignment horizontal="center" wrapText="1"/>
    </xf>
    <xf numFmtId="1" fontId="7" fillId="0" borderId="27" xfId="0" applyNumberFormat="1" applyFont="1" applyBorder="1" applyAlignment="1">
      <alignment horizontal="center"/>
    </xf>
    <xf numFmtId="0" fontId="12" fillId="0" borderId="27" xfId="0" applyFont="1" applyBorder="1" applyAlignment="1">
      <alignment horizontal="center" wrapText="1"/>
    </xf>
    <xf numFmtId="2" fontId="12" fillId="0" borderId="27" xfId="0" applyNumberFormat="1" applyFont="1" applyBorder="1" applyAlignment="1">
      <alignment horizontal="center" wrapText="1"/>
    </xf>
    <xf numFmtId="0" fontId="10" fillId="0" borderId="28" xfId="0" applyFont="1" applyFill="1" applyBorder="1" applyAlignment="1">
      <alignment horizontal="right" vertical="top" wrapText="1"/>
    </xf>
    <xf numFmtId="37" fontId="10" fillId="0" borderId="28" xfId="42" applyNumberFormat="1" applyFont="1" applyFill="1" applyBorder="1" applyAlignment="1">
      <alignment horizontal="center" vertical="top" wrapText="1"/>
    </xf>
    <xf numFmtId="0" fontId="10" fillId="0" borderId="28" xfId="0" applyFont="1" applyFill="1" applyBorder="1" applyAlignment="1">
      <alignment horizontal="center" vertical="top" wrapText="1"/>
    </xf>
    <xf numFmtId="3" fontId="10" fillId="0" borderId="28" xfId="0" applyNumberFormat="1" applyFont="1" applyFill="1" applyBorder="1" applyAlignment="1">
      <alignment horizontal="center" vertical="top" wrapText="1"/>
    </xf>
    <xf numFmtId="2" fontId="10" fillId="0" borderId="28" xfId="0" applyNumberFormat="1" applyFont="1" applyFill="1" applyBorder="1" applyAlignment="1">
      <alignment horizontal="center" vertical="top" wrapText="1"/>
    </xf>
    <xf numFmtId="1" fontId="10" fillId="0" borderId="28" xfId="0" applyNumberFormat="1" applyFont="1" applyFill="1" applyBorder="1" applyAlignment="1">
      <alignment horizontal="center" vertical="top" wrapText="1"/>
    </xf>
    <xf numFmtId="0" fontId="6" fillId="0" borderId="0" xfId="59" applyFont="1" applyAlignment="1">
      <alignment horizontal="left"/>
      <protection/>
    </xf>
    <xf numFmtId="0" fontId="7" fillId="0" borderId="29" xfId="60" applyFont="1" applyBorder="1" applyAlignment="1">
      <alignment horizontal="center" wrapText="1"/>
      <protection/>
    </xf>
    <xf numFmtId="0" fontId="7" fillId="0" borderId="28" xfId="60" applyFont="1" applyBorder="1" applyAlignment="1">
      <alignment horizontal="center"/>
      <protection/>
    </xf>
    <xf numFmtId="0" fontId="7" fillId="0" borderId="30" xfId="0" applyFont="1" applyBorder="1" applyAlignment="1">
      <alignment horizontal="center"/>
    </xf>
    <xf numFmtId="0" fontId="7" fillId="0" borderId="30" xfId="60" applyFont="1" applyBorder="1" applyAlignment="1">
      <alignment horizontal="center"/>
      <protection/>
    </xf>
    <xf numFmtId="43" fontId="7" fillId="0" borderId="28" xfId="42" applyFont="1" applyBorder="1" applyAlignment="1">
      <alignment horizontal="center" wrapText="1"/>
    </xf>
    <xf numFmtId="43" fontId="7" fillId="0" borderId="30" xfId="42" applyFont="1" applyBorder="1" applyAlignment="1">
      <alignment horizontal="center" wrapText="1"/>
    </xf>
    <xf numFmtId="0" fontId="2" fillId="0" borderId="29" xfId="60" applyFont="1" applyBorder="1" applyAlignment="1">
      <alignment horizontal="right" wrapText="1"/>
      <protection/>
    </xf>
    <xf numFmtId="3" fontId="2" fillId="0" borderId="29" xfId="60" applyNumberFormat="1" applyFont="1" applyBorder="1" applyAlignment="1">
      <alignment horizontal="center" wrapText="1"/>
      <protection/>
    </xf>
    <xf numFmtId="0" fontId="2" fillId="0" borderId="29" xfId="60" applyFont="1" applyBorder="1" applyAlignment="1">
      <alignment horizontal="center" wrapText="1"/>
      <protection/>
    </xf>
    <xf numFmtId="0" fontId="2" fillId="0" borderId="29" xfId="60" applyFont="1" applyBorder="1" applyAlignment="1">
      <alignment horizontal="left" wrapText="1"/>
      <protection/>
    </xf>
    <xf numFmtId="37" fontId="2" fillId="0" borderId="28" xfId="60" applyNumberFormat="1" applyFont="1" applyFill="1" applyBorder="1" applyAlignment="1">
      <alignment horizontal="center"/>
      <protection/>
    </xf>
    <xf numFmtId="37" fontId="2" fillId="0" borderId="28" xfId="42" applyNumberFormat="1" applyFont="1" applyBorder="1" applyAlignment="1">
      <alignment horizontal="center"/>
    </xf>
    <xf numFmtId="37" fontId="2" fillId="0" borderId="29" xfId="42" applyNumberFormat="1" applyFont="1" applyBorder="1" applyAlignment="1">
      <alignment horizontal="center"/>
    </xf>
    <xf numFmtId="39" fontId="2" fillId="0" borderId="29" xfId="42" applyNumberFormat="1" applyFont="1" applyBorder="1" applyAlignment="1">
      <alignment horizontal="center"/>
    </xf>
    <xf numFmtId="39" fontId="2" fillId="0" borderId="28" xfId="42" applyNumberFormat="1" applyFont="1" applyBorder="1" applyAlignment="1">
      <alignment horizontal="center"/>
    </xf>
    <xf numFmtId="0" fontId="2" fillId="0" borderId="28" xfId="60" applyFont="1" applyBorder="1" applyAlignment="1">
      <alignment horizontal="right" wrapText="1"/>
      <protection/>
    </xf>
    <xf numFmtId="3" fontId="2" fillId="0" borderId="28" xfId="60" applyNumberFormat="1" applyFont="1" applyBorder="1" applyAlignment="1">
      <alignment horizontal="center" wrapText="1"/>
      <protection/>
    </xf>
    <xf numFmtId="0" fontId="2" fillId="0" borderId="28" xfId="60" applyFont="1" applyBorder="1" applyAlignment="1">
      <alignment horizontal="center" wrapText="1"/>
      <protection/>
    </xf>
    <xf numFmtId="0" fontId="2" fillId="0" borderId="28" xfId="60" applyFont="1" applyBorder="1" applyAlignment="1">
      <alignment horizontal="left" wrapText="1"/>
      <protection/>
    </xf>
    <xf numFmtId="37" fontId="2" fillId="0" borderId="28" xfId="42" applyNumberFormat="1" applyFont="1" applyFill="1" applyBorder="1" applyAlignment="1">
      <alignment horizontal="center"/>
    </xf>
    <xf numFmtId="164" fontId="2" fillId="0" borderId="28" xfId="60" applyNumberFormat="1" applyFont="1" applyFill="1" applyBorder="1" applyAlignment="1">
      <alignment horizontal="center"/>
      <protection/>
    </xf>
    <xf numFmtId="0" fontId="7" fillId="35" borderId="27" xfId="60" applyFont="1" applyFill="1" applyBorder="1" applyAlignment="1">
      <alignment horizontal="right" vertical="center" wrapText="1"/>
      <protection/>
    </xf>
    <xf numFmtId="37" fontId="7" fillId="35" borderId="27" xfId="60" applyNumberFormat="1" applyFont="1" applyFill="1" applyBorder="1" applyAlignment="1">
      <alignment horizontal="center" vertical="center"/>
      <protection/>
    </xf>
    <xf numFmtId="37" fontId="7" fillId="36" borderId="27" xfId="60" applyNumberFormat="1" applyFont="1" applyFill="1" applyBorder="1" applyAlignment="1">
      <alignment horizontal="center" vertical="center"/>
      <protection/>
    </xf>
    <xf numFmtId="0" fontId="7" fillId="37" borderId="27" xfId="60" applyFont="1" applyFill="1" applyBorder="1" applyAlignment="1">
      <alignment horizontal="center" vertical="center" wrapText="1"/>
      <protection/>
    </xf>
    <xf numFmtId="39" fontId="7" fillId="35" borderId="27" xfId="44" applyNumberFormat="1" applyFont="1" applyFill="1" applyBorder="1" applyAlignment="1">
      <alignment horizontal="center" vertical="center"/>
    </xf>
    <xf numFmtId="0" fontId="2" fillId="0" borderId="0" xfId="60" applyFont="1" applyFill="1" applyBorder="1" applyAlignment="1" quotePrefix="1">
      <alignment horizontal="left"/>
      <protection/>
    </xf>
    <xf numFmtId="0" fontId="2" fillId="0" borderId="0" xfId="60" applyFont="1" applyFill="1" applyBorder="1" applyAlignment="1">
      <alignment horizontal="left"/>
      <protection/>
    </xf>
    <xf numFmtId="0" fontId="2" fillId="0" borderId="0" xfId="60" applyFont="1" applyAlignment="1">
      <alignment horizontal="center"/>
      <protection/>
    </xf>
    <xf numFmtId="43" fontId="2" fillId="0" borderId="0" xfId="42" applyFont="1" applyAlignment="1">
      <alignment horizontal="center"/>
    </xf>
    <xf numFmtId="43" fontId="7" fillId="0" borderId="0" xfId="42" applyFont="1" applyFill="1" applyBorder="1" applyAlignment="1">
      <alignment/>
    </xf>
    <xf numFmtId="9" fontId="7" fillId="0" borderId="0" xfId="67" applyFont="1" applyBorder="1" applyAlignment="1">
      <alignment horizontal="center"/>
    </xf>
    <xf numFmtId="37" fontId="7" fillId="0" borderId="0" xfId="42" applyNumberFormat="1" applyFont="1" applyBorder="1" applyAlignment="1">
      <alignment horizontal="center"/>
    </xf>
    <xf numFmtId="43" fontId="7" fillId="0" borderId="0" xfId="42" applyFont="1" applyFill="1" applyBorder="1" applyAlignment="1">
      <alignment horizontal="center"/>
    </xf>
    <xf numFmtId="0" fontId="2" fillId="0" borderId="0" xfId="60" applyFont="1" applyFill="1" applyAlignment="1">
      <alignment horizontal="center"/>
      <protection/>
    </xf>
    <xf numFmtId="0" fontId="2" fillId="0" borderId="0" xfId="60" applyFont="1" applyFill="1" applyBorder="1" applyAlignment="1" quotePrefix="1">
      <alignment horizontal="left" wrapText="1"/>
      <protection/>
    </xf>
    <xf numFmtId="0" fontId="4" fillId="0" borderId="0" xfId="61" applyFont="1" applyBorder="1" applyAlignment="1">
      <alignment vertical="center" wrapText="1"/>
      <protection/>
    </xf>
    <xf numFmtId="0" fontId="21" fillId="0" borderId="0" xfId="61" applyFont="1" applyFill="1" applyBorder="1" applyAlignment="1">
      <alignment horizontal="left" vertical="center" wrapText="1"/>
      <protection/>
    </xf>
    <xf numFmtId="0" fontId="23" fillId="0" borderId="0" xfId="62" applyFont="1" applyBorder="1" applyAlignment="1">
      <alignment vertical="center" wrapText="1"/>
      <protection/>
    </xf>
    <xf numFmtId="0" fontId="2" fillId="0" borderId="24" xfId="61" applyBorder="1" applyAlignment="1">
      <alignment vertical="center" wrapText="1"/>
      <protection/>
    </xf>
    <xf numFmtId="0" fontId="2" fillId="0" borderId="31" xfId="61" applyBorder="1" applyAlignment="1">
      <alignment vertical="center" wrapText="1"/>
      <protection/>
    </xf>
    <xf numFmtId="0" fontId="2" fillId="0" borderId="31" xfId="61" applyFont="1" applyFill="1" applyBorder="1" applyAlignment="1">
      <alignment vertical="center" wrapText="1"/>
      <protection/>
    </xf>
    <xf numFmtId="0" fontId="2" fillId="0" borderId="19" xfId="61" applyFont="1" applyBorder="1" applyAlignment="1">
      <alignment vertical="center" wrapText="1"/>
      <protection/>
    </xf>
    <xf numFmtId="0" fontId="2" fillId="0" borderId="14" xfId="61" applyFont="1" applyBorder="1" applyAlignment="1">
      <alignment vertical="center" wrapText="1"/>
      <protection/>
    </xf>
    <xf numFmtId="0" fontId="17" fillId="0" borderId="14" xfId="61" applyFont="1" applyBorder="1" applyAlignment="1">
      <alignment vertical="center" wrapText="1"/>
      <protection/>
    </xf>
    <xf numFmtId="0" fontId="2" fillId="0" borderId="32" xfId="61" applyBorder="1" applyAlignment="1">
      <alignment vertical="center" wrapText="1"/>
      <protection/>
    </xf>
    <xf numFmtId="0" fontId="2" fillId="0" borderId="19" xfId="61" applyBorder="1" applyAlignment="1">
      <alignment vertical="center" wrapText="1"/>
      <protection/>
    </xf>
    <xf numFmtId="0" fontId="18" fillId="0" borderId="14" xfId="61" applyFont="1" applyFill="1" applyBorder="1" applyAlignment="1">
      <alignment vertical="center" wrapText="1"/>
      <protection/>
    </xf>
    <xf numFmtId="0" fontId="7" fillId="0" borderId="14" xfId="61" applyFont="1" applyFill="1" applyBorder="1" applyAlignment="1">
      <alignment vertical="center" wrapText="1"/>
      <protection/>
    </xf>
    <xf numFmtId="0" fontId="2" fillId="0" borderId="31" xfId="61" applyFont="1" applyBorder="1" applyAlignment="1">
      <alignment vertical="center" wrapText="1"/>
      <protection/>
    </xf>
    <xf numFmtId="0" fontId="7" fillId="0" borderId="19" xfId="61" applyFont="1" applyBorder="1" applyAlignment="1">
      <alignment vertical="center" wrapText="1"/>
      <protection/>
    </xf>
    <xf numFmtId="0" fontId="17" fillId="0" borderId="31" xfId="61" applyFont="1" applyBorder="1" applyAlignment="1">
      <alignment vertical="center" wrapText="1"/>
      <protection/>
    </xf>
    <xf numFmtId="0" fontId="17" fillId="0" borderId="19" xfId="61" applyFont="1" applyBorder="1" applyAlignment="1">
      <alignment vertical="center" wrapText="1"/>
      <protection/>
    </xf>
    <xf numFmtId="0" fontId="17" fillId="0" borderId="33" xfId="61" applyFont="1" applyBorder="1" applyAlignment="1">
      <alignment vertical="center" wrapText="1"/>
      <protection/>
    </xf>
    <xf numFmtId="0" fontId="2" fillId="0" borderId="0" xfId="61" applyBorder="1" applyAlignment="1">
      <alignment vertical="center" wrapText="1"/>
      <protection/>
    </xf>
    <xf numFmtId="0" fontId="2" fillId="0" borderId="33" xfId="61" applyFont="1" applyFill="1" applyBorder="1" applyAlignment="1">
      <alignment vertical="center" wrapText="1"/>
      <protection/>
    </xf>
    <xf numFmtId="0" fontId="20" fillId="0" borderId="0" xfId="63" applyFont="1">
      <alignment/>
      <protection/>
    </xf>
    <xf numFmtId="2" fontId="84" fillId="0" borderId="0" xfId="63" applyNumberFormat="1" applyFont="1" applyAlignment="1">
      <alignment horizontal="center"/>
      <protection/>
    </xf>
    <xf numFmtId="0" fontId="7" fillId="35" borderId="27" xfId="0" applyFont="1" applyFill="1" applyBorder="1" applyAlignment="1">
      <alignment horizontal="right"/>
    </xf>
    <xf numFmtId="39" fontId="7" fillId="35" borderId="27" xfId="0" applyNumberFormat="1" applyFont="1" applyFill="1" applyBorder="1" applyAlignment="1">
      <alignment horizontal="center"/>
    </xf>
    <xf numFmtId="39" fontId="7" fillId="36" borderId="27" xfId="44" applyNumberFormat="1" applyFont="1" applyFill="1" applyBorder="1" applyAlignment="1">
      <alignment horizontal="center"/>
    </xf>
    <xf numFmtId="0" fontId="7" fillId="35" borderId="30" xfId="0" applyFont="1" applyFill="1" applyBorder="1" applyAlignment="1">
      <alignment horizontal="right"/>
    </xf>
    <xf numFmtId="0" fontId="10" fillId="0" borderId="0" xfId="0" applyFont="1" applyAlignment="1">
      <alignment vertical="top"/>
    </xf>
    <xf numFmtId="0" fontId="7" fillId="0" borderId="10" xfId="45" applyNumberFormat="1" applyFont="1" applyBorder="1" applyAlignment="1">
      <alignment horizontal="center"/>
    </xf>
    <xf numFmtId="37" fontId="52" fillId="0" borderId="0" xfId="0" applyNumberFormat="1" applyFont="1" applyAlignment="1">
      <alignment vertical="top" wrapText="1"/>
    </xf>
    <xf numFmtId="2" fontId="52" fillId="0" borderId="0" xfId="0" applyNumberFormat="1" applyFont="1" applyAlignment="1">
      <alignment vertical="top" wrapText="1"/>
    </xf>
    <xf numFmtId="37" fontId="12" fillId="38" borderId="30" xfId="42" applyNumberFormat="1" applyFont="1" applyFill="1" applyBorder="1" applyAlignment="1">
      <alignment horizontal="center" vertical="center" wrapText="1"/>
    </xf>
    <xf numFmtId="0" fontId="12" fillId="36" borderId="30" xfId="0" applyFont="1" applyFill="1" applyBorder="1" applyAlignment="1">
      <alignment horizontal="center" vertical="center" wrapText="1"/>
    </xf>
    <xf numFmtId="0" fontId="2" fillId="36" borderId="30" xfId="60" applyFont="1" applyFill="1" applyBorder="1" applyAlignment="1">
      <alignment horizontal="center" vertical="center"/>
      <protection/>
    </xf>
    <xf numFmtId="0" fontId="10" fillId="0" borderId="30" xfId="0" applyFont="1" applyFill="1" applyBorder="1" applyAlignment="1">
      <alignment horizontal="right" vertical="top" wrapText="1"/>
    </xf>
    <xf numFmtId="37" fontId="10" fillId="0" borderId="30" xfId="42" applyNumberFormat="1" applyFont="1" applyFill="1" applyBorder="1" applyAlignment="1">
      <alignment horizontal="center" vertical="top" wrapText="1"/>
    </xf>
    <xf numFmtId="0" fontId="10" fillId="0" borderId="30" xfId="0" applyFont="1" applyFill="1" applyBorder="1" applyAlignment="1">
      <alignment horizontal="center" vertical="top" wrapText="1"/>
    </xf>
    <xf numFmtId="3" fontId="10" fillId="0" borderId="30" xfId="0" applyNumberFormat="1" applyFont="1" applyFill="1" applyBorder="1" applyAlignment="1">
      <alignment horizontal="center" vertical="top" wrapText="1"/>
    </xf>
    <xf numFmtId="2" fontId="10" fillId="0" borderId="30" xfId="0" applyNumberFormat="1" applyFont="1" applyFill="1" applyBorder="1" applyAlignment="1">
      <alignment horizontal="center" vertical="top" wrapText="1"/>
    </xf>
    <xf numFmtId="1" fontId="10" fillId="0" borderId="30" xfId="0" applyNumberFormat="1" applyFont="1" applyFill="1" applyBorder="1" applyAlignment="1">
      <alignment horizontal="center" vertical="top" wrapText="1"/>
    </xf>
    <xf numFmtId="0" fontId="2" fillId="0" borderId="0" xfId="61" applyAlignment="1">
      <alignment vertical="top"/>
      <protection/>
    </xf>
    <xf numFmtId="0" fontId="2" fillId="0" borderId="0" xfId="61" applyFill="1" applyAlignment="1">
      <alignment vertical="top"/>
      <protection/>
    </xf>
    <xf numFmtId="0" fontId="2" fillId="0" borderId="34"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5" xfId="61" applyFont="1" applyBorder="1" applyAlignment="1">
      <alignment horizontal="left" vertical="center" wrapText="1"/>
      <protection/>
    </xf>
    <xf numFmtId="0" fontId="2" fillId="33" borderId="22" xfId="61" applyFont="1" applyFill="1" applyBorder="1" applyAlignment="1">
      <alignment horizontal="left" vertical="center" wrapText="1"/>
      <protection/>
    </xf>
    <xf numFmtId="0" fontId="10" fillId="33" borderId="22" xfId="61" applyFont="1" applyFill="1" applyBorder="1" applyAlignment="1">
      <alignment horizontal="left" vertical="center" wrapText="1"/>
      <protection/>
    </xf>
    <xf numFmtId="0" fontId="10" fillId="33" borderId="36" xfId="61" applyFont="1" applyFill="1" applyBorder="1" applyAlignment="1">
      <alignment horizontal="left" vertical="center" wrapText="1"/>
      <protection/>
    </xf>
    <xf numFmtId="0" fontId="2" fillId="0" borderId="37" xfId="61" applyFont="1" applyBorder="1" applyAlignment="1">
      <alignment vertical="top" wrapText="1"/>
      <protection/>
    </xf>
    <xf numFmtId="0" fontId="2" fillId="33" borderId="38" xfId="61" applyFont="1" applyFill="1" applyBorder="1" applyAlignment="1">
      <alignment vertical="top" wrapText="1"/>
      <protection/>
    </xf>
    <xf numFmtId="0" fontId="2" fillId="0" borderId="37" xfId="61" applyFont="1" applyFill="1" applyBorder="1" applyAlignment="1">
      <alignment vertical="top" wrapText="1"/>
      <protection/>
    </xf>
    <xf numFmtId="0" fontId="2" fillId="0" borderId="23" xfId="61" applyFont="1" applyBorder="1" applyAlignment="1">
      <alignment wrapText="1"/>
      <protection/>
    </xf>
    <xf numFmtId="0" fontId="10" fillId="33" borderId="39" xfId="61" applyFont="1" applyFill="1" applyBorder="1" applyAlignment="1">
      <alignment horizontal="left" vertical="center" wrapText="1"/>
      <protection/>
    </xf>
    <xf numFmtId="0" fontId="2" fillId="0" borderId="22" xfId="61" applyFont="1" applyBorder="1" applyAlignment="1">
      <alignment wrapText="1"/>
      <protection/>
    </xf>
    <xf numFmtId="0" fontId="32" fillId="33" borderId="22" xfId="61" applyFont="1" applyFill="1" applyBorder="1" applyAlignment="1">
      <alignment horizontal="left" vertical="center" wrapText="1"/>
      <protection/>
    </xf>
    <xf numFmtId="0" fontId="10" fillId="0" borderId="22" xfId="61" applyFont="1" applyFill="1" applyBorder="1" applyAlignment="1">
      <alignment horizontal="left" vertical="center" wrapText="1"/>
      <protection/>
    </xf>
    <xf numFmtId="0" fontId="10" fillId="33" borderId="34" xfId="61" applyFont="1" applyFill="1" applyBorder="1" applyAlignment="1">
      <alignment horizontal="left" vertical="center" wrapText="1"/>
      <protection/>
    </xf>
    <xf numFmtId="0" fontId="10" fillId="33" borderId="40" xfId="61" applyFont="1" applyFill="1" applyBorder="1" applyAlignment="1">
      <alignment horizontal="left" vertical="center" wrapText="1"/>
      <protection/>
    </xf>
    <xf numFmtId="0" fontId="2" fillId="0" borderId="41" xfId="61" applyFont="1" applyBorder="1" applyAlignment="1">
      <alignment wrapText="1"/>
      <protection/>
    </xf>
    <xf numFmtId="0" fontId="2" fillId="33" borderId="38" xfId="61" applyFont="1" applyFill="1" applyBorder="1" applyAlignment="1">
      <alignment horizontal="left" vertical="center" wrapText="1"/>
      <protection/>
    </xf>
    <xf numFmtId="0" fontId="2" fillId="33" borderId="34" xfId="61" applyFont="1" applyFill="1" applyBorder="1" applyAlignment="1">
      <alignment horizontal="left" vertical="center" wrapText="1"/>
      <protection/>
    </xf>
    <xf numFmtId="0" fontId="2" fillId="0" borderId="37" xfId="61" applyFont="1" applyBorder="1" applyAlignment="1">
      <alignment wrapText="1"/>
      <protection/>
    </xf>
    <xf numFmtId="0" fontId="10" fillId="33" borderId="27" xfId="61" applyFont="1" applyFill="1" applyBorder="1" applyAlignment="1">
      <alignment horizontal="left" vertical="center" wrapText="1"/>
      <protection/>
    </xf>
    <xf numFmtId="0" fontId="10" fillId="33" borderId="42" xfId="61" applyFont="1" applyFill="1" applyBorder="1" applyAlignment="1">
      <alignment horizontal="left" vertical="center" wrapText="1"/>
      <protection/>
    </xf>
    <xf numFmtId="0" fontId="10" fillId="39" borderId="22" xfId="61" applyFont="1" applyFill="1" applyBorder="1" applyAlignment="1">
      <alignment horizontal="left" vertical="center" wrapText="1"/>
      <protection/>
    </xf>
    <xf numFmtId="0" fontId="2" fillId="39" borderId="34" xfId="61" applyFont="1" applyFill="1" applyBorder="1" applyAlignment="1">
      <alignment horizontal="left" vertical="center" wrapText="1"/>
      <protection/>
    </xf>
    <xf numFmtId="0" fontId="10" fillId="39" borderId="34" xfId="61" applyFont="1" applyFill="1" applyBorder="1" applyAlignment="1">
      <alignment horizontal="left" vertical="center" wrapText="1"/>
      <protection/>
    </xf>
    <xf numFmtId="0" fontId="7" fillId="0" borderId="27" xfId="44" applyNumberFormat="1" applyFont="1" applyBorder="1" applyAlignment="1">
      <alignment horizontal="center" wrapText="1"/>
    </xf>
    <xf numFmtId="0" fontId="9" fillId="0" borderId="0" xfId="63" applyFont="1" applyFill="1">
      <alignment/>
      <protection/>
    </xf>
    <xf numFmtId="0" fontId="15" fillId="40" borderId="43" xfId="63" applyFont="1" applyFill="1" applyBorder="1">
      <alignment/>
      <protection/>
    </xf>
    <xf numFmtId="0" fontId="15" fillId="40" borderId="44" xfId="63" applyFont="1" applyFill="1" applyBorder="1">
      <alignment/>
      <protection/>
    </xf>
    <xf numFmtId="49" fontId="30" fillId="40" borderId="44" xfId="0" applyNumberFormat="1" applyFont="1" applyFill="1" applyBorder="1" applyAlignment="1">
      <alignment horizontal="center"/>
    </xf>
    <xf numFmtId="49" fontId="30" fillId="40" borderId="36" xfId="0" applyNumberFormat="1" applyFont="1" applyFill="1" applyBorder="1" applyAlignment="1">
      <alignment horizontal="center"/>
    </xf>
    <xf numFmtId="0" fontId="9" fillId="0" borderId="45" xfId="63" applyFont="1" applyBorder="1">
      <alignment/>
      <protection/>
    </xf>
    <xf numFmtId="0" fontId="9" fillId="0" borderId="0" xfId="63" applyFont="1" applyBorder="1">
      <alignment/>
      <protection/>
    </xf>
    <xf numFmtId="0" fontId="31" fillId="0" borderId="0" xfId="0" applyFont="1" applyBorder="1" applyAlignment="1">
      <alignment/>
    </xf>
    <xf numFmtId="0" fontId="31" fillId="0" borderId="39" xfId="0" applyFont="1" applyBorder="1" applyAlignment="1">
      <alignment/>
    </xf>
    <xf numFmtId="0" fontId="83" fillId="0" borderId="0" xfId="63" applyFont="1" applyBorder="1">
      <alignment/>
      <protection/>
    </xf>
    <xf numFmtId="0" fontId="9" fillId="0" borderId="45" xfId="63" applyFont="1" applyFill="1" applyBorder="1">
      <alignment/>
      <protection/>
    </xf>
    <xf numFmtId="2" fontId="20" fillId="0" borderId="0" xfId="0" applyNumberFormat="1" applyFont="1" applyBorder="1" applyAlignment="1">
      <alignment horizontal="center"/>
    </xf>
    <xf numFmtId="2" fontId="20" fillId="0" borderId="39" xfId="0" applyNumberFormat="1" applyFont="1" applyBorder="1" applyAlignment="1">
      <alignment horizontal="center"/>
    </xf>
    <xf numFmtId="0" fontId="9" fillId="0" borderId="46" xfId="63" applyFont="1" applyFill="1" applyBorder="1">
      <alignment/>
      <protection/>
    </xf>
    <xf numFmtId="0" fontId="9" fillId="0" borderId="33" xfId="63" applyFont="1" applyBorder="1">
      <alignment/>
      <protection/>
    </xf>
    <xf numFmtId="2" fontId="20" fillId="0" borderId="33" xfId="0" applyNumberFormat="1" applyFont="1" applyBorder="1" applyAlignment="1">
      <alignment horizontal="center"/>
    </xf>
    <xf numFmtId="2" fontId="20" fillId="0" borderId="10" xfId="0" applyNumberFormat="1" applyFont="1" applyBorder="1" applyAlignment="1">
      <alignment horizontal="center"/>
    </xf>
    <xf numFmtId="0" fontId="10" fillId="0" borderId="13" xfId="61" applyFont="1" applyFill="1" applyBorder="1" applyAlignment="1">
      <alignment vertical="top" wrapText="1"/>
      <protection/>
    </xf>
    <xf numFmtId="0" fontId="2" fillId="0" borderId="25" xfId="61" applyFill="1" applyBorder="1" applyAlignment="1">
      <alignment vertical="top" wrapText="1"/>
      <protection/>
    </xf>
    <xf numFmtId="0" fontId="2" fillId="0" borderId="25" xfId="61" applyFill="1" applyBorder="1" applyAlignment="1">
      <alignment wrapText="1"/>
      <protection/>
    </xf>
    <xf numFmtId="0" fontId="2" fillId="0" borderId="0" xfId="61" applyFill="1" applyBorder="1" applyAlignment="1">
      <alignment horizontal="left" vertical="center" wrapText="1"/>
      <protection/>
    </xf>
    <xf numFmtId="0" fontId="2" fillId="0" borderId="0" xfId="61" applyFont="1" applyFill="1" applyBorder="1" applyAlignment="1">
      <alignment horizontal="left" vertical="top" wrapText="1"/>
      <protection/>
    </xf>
    <xf numFmtId="0" fontId="10" fillId="0" borderId="13" xfId="61" applyFont="1" applyBorder="1" applyAlignment="1">
      <alignment vertical="top" wrapText="1"/>
      <protection/>
    </xf>
    <xf numFmtId="0" fontId="2" fillId="0" borderId="14" xfId="61" applyBorder="1" applyAlignment="1">
      <alignment vertical="top" wrapText="1"/>
      <protection/>
    </xf>
    <xf numFmtId="0" fontId="2" fillId="0" borderId="0" xfId="61" applyFont="1" applyAlignment="1">
      <alignment horizontal="left" vertical="top" wrapText="1"/>
      <protection/>
    </xf>
    <xf numFmtId="0" fontId="10" fillId="0" borderId="15" xfId="61" applyFont="1" applyBorder="1" applyAlignment="1">
      <alignment vertical="top" wrapText="1"/>
      <protection/>
    </xf>
    <xf numFmtId="0" fontId="2" fillId="0" borderId="26" xfId="61" applyBorder="1" applyAlignment="1">
      <alignment vertical="top" wrapText="1"/>
      <protection/>
    </xf>
    <xf numFmtId="0" fontId="2" fillId="0" borderId="40"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7" xfId="61" applyFont="1" applyFill="1" applyBorder="1" applyAlignment="1">
      <alignment horizontal="center" vertical="center" wrapText="1"/>
      <protection/>
    </xf>
    <xf numFmtId="0" fontId="2" fillId="0" borderId="0" xfId="61" applyFill="1" applyBorder="1" applyAlignment="1">
      <alignment vertical="top"/>
      <protection/>
    </xf>
    <xf numFmtId="0" fontId="2" fillId="0" borderId="0" xfId="61" applyAlignment="1">
      <alignment vertical="top"/>
      <protection/>
    </xf>
    <xf numFmtId="0" fontId="10" fillId="0" borderId="13" xfId="61" applyFont="1" applyFill="1" applyBorder="1" applyAlignment="1">
      <alignment horizontal="center" vertical="center" wrapText="1"/>
      <protection/>
    </xf>
    <xf numFmtId="0" fontId="10" fillId="0" borderId="14" xfId="61" applyFont="1" applyFill="1" applyBorder="1" applyAlignment="1">
      <alignment horizontal="center" vertical="center" wrapText="1"/>
      <protection/>
    </xf>
    <xf numFmtId="0" fontId="10" fillId="0" borderId="25"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10" fillId="0" borderId="13" xfId="61" applyFont="1" applyFill="1" applyBorder="1" applyAlignment="1">
      <alignment horizontal="left" vertical="top" wrapText="1"/>
      <protection/>
    </xf>
    <xf numFmtId="0" fontId="10" fillId="0" borderId="25" xfId="61" applyFont="1" applyFill="1" applyBorder="1" applyAlignment="1">
      <alignment horizontal="left" vertical="top" wrapText="1"/>
      <protection/>
    </xf>
    <xf numFmtId="0" fontId="10" fillId="0" borderId="13" xfId="61" applyFont="1" applyFill="1" applyBorder="1" applyAlignment="1">
      <alignment vertical="center" wrapText="1"/>
      <protection/>
    </xf>
    <xf numFmtId="0" fontId="2" fillId="0" borderId="25" xfId="61" applyFill="1" applyBorder="1" applyAlignment="1">
      <alignment vertical="center" wrapText="1"/>
      <protection/>
    </xf>
    <xf numFmtId="0" fontId="2" fillId="0" borderId="34" xfId="61" applyFont="1" applyFill="1" applyBorder="1" applyAlignment="1">
      <alignment horizontal="center" vertical="center" wrapText="1"/>
      <protection/>
    </xf>
    <xf numFmtId="0" fontId="2" fillId="0" borderId="27"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0" fillId="0" borderId="12" xfId="61" applyFont="1" applyFill="1" applyBorder="1" applyAlignment="1">
      <alignment horizontal="center" vertical="center" wrapText="1"/>
      <protection/>
    </xf>
    <xf numFmtId="0" fontId="10" fillId="0" borderId="44" xfId="61" applyFont="1" applyFill="1" applyBorder="1" applyAlignment="1">
      <alignment horizontal="center" vertical="center" wrapText="1"/>
      <protection/>
    </xf>
    <xf numFmtId="0" fontId="10" fillId="0" borderId="48" xfId="61" applyFont="1" applyFill="1" applyBorder="1" applyAlignment="1">
      <alignment horizontal="center" vertical="center" wrapText="1"/>
      <protection/>
    </xf>
    <xf numFmtId="0" fontId="10" fillId="0" borderId="49" xfId="61" applyFont="1" applyFill="1" applyBorder="1" applyAlignment="1">
      <alignment horizontal="center" vertical="center" wrapText="1"/>
      <protection/>
    </xf>
    <xf numFmtId="0" fontId="10" fillId="0" borderId="0" xfId="61" applyFont="1" applyFill="1" applyBorder="1" applyAlignment="1">
      <alignment horizontal="center" vertical="center" wrapText="1"/>
      <protection/>
    </xf>
    <xf numFmtId="0" fontId="10" fillId="0" borderId="5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0" fillId="0" borderId="33" xfId="61" applyFont="1" applyFill="1" applyBorder="1" applyAlignment="1">
      <alignment horizontal="center" vertical="center" wrapText="1"/>
      <protection/>
    </xf>
    <xf numFmtId="0" fontId="10" fillId="0" borderId="51" xfId="61" applyFont="1" applyFill="1" applyBorder="1" applyAlignment="1">
      <alignment horizontal="center" vertical="center" wrapText="1"/>
      <protection/>
    </xf>
    <xf numFmtId="0" fontId="2" fillId="0" borderId="0" xfId="61" applyFont="1" applyBorder="1" applyAlignment="1">
      <alignment vertical="top" wrapText="1"/>
      <protection/>
    </xf>
    <xf numFmtId="0" fontId="2" fillId="0" borderId="0" xfId="61" applyAlignment="1">
      <alignment vertical="top" wrapText="1"/>
      <protection/>
    </xf>
    <xf numFmtId="0" fontId="10" fillId="33" borderId="52" xfId="61" applyFont="1" applyFill="1" applyBorder="1" applyAlignment="1">
      <alignment horizontal="left" vertical="center" wrapText="1"/>
      <protection/>
    </xf>
    <xf numFmtId="0" fontId="10" fillId="33" borderId="53" xfId="61" applyFont="1" applyFill="1" applyBorder="1" applyAlignment="1">
      <alignment horizontal="left" vertical="center" wrapText="1"/>
      <protection/>
    </xf>
    <xf numFmtId="0" fontId="10" fillId="33" borderId="38" xfId="61" applyFont="1" applyFill="1" applyBorder="1" applyAlignment="1">
      <alignment horizontal="left" vertical="center" wrapText="1"/>
      <protection/>
    </xf>
    <xf numFmtId="0" fontId="2" fillId="0" borderId="12" xfId="61" applyFont="1" applyBorder="1" applyAlignment="1">
      <alignment horizontal="center" vertical="center" wrapText="1"/>
      <protection/>
    </xf>
    <xf numFmtId="0" fontId="2" fillId="0" borderId="44" xfId="61" applyFont="1" applyBorder="1" applyAlignment="1">
      <alignment horizontal="center" vertical="center" wrapText="1"/>
      <protection/>
    </xf>
    <xf numFmtId="0" fontId="2" fillId="0" borderId="48"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2" fillId="0" borderId="51" xfId="61" applyFont="1" applyBorder="1" applyAlignment="1">
      <alignment horizontal="center" vertical="center" wrapText="1"/>
      <protection/>
    </xf>
    <xf numFmtId="0" fontId="2" fillId="0" borderId="25" xfId="61" applyFill="1" applyBorder="1" applyAlignment="1">
      <alignment/>
      <protection/>
    </xf>
    <xf numFmtId="0" fontId="2" fillId="0" borderId="25" xfId="61" applyBorder="1" applyAlignment="1">
      <alignment wrapText="1"/>
      <protection/>
    </xf>
    <xf numFmtId="0" fontId="2" fillId="34" borderId="34" xfId="61" applyFont="1" applyFill="1" applyBorder="1" applyAlignment="1">
      <alignment horizontal="center" vertical="center" wrapText="1"/>
      <protection/>
    </xf>
    <xf numFmtId="0" fontId="2" fillId="34" borderId="27" xfId="61" applyFont="1" applyFill="1" applyBorder="1" applyAlignment="1">
      <alignment horizontal="center" vertical="center" wrapText="1"/>
      <protection/>
    </xf>
    <xf numFmtId="0" fontId="2" fillId="34" borderId="35" xfId="61" applyFont="1" applyFill="1" applyBorder="1" applyAlignment="1">
      <alignment horizontal="center" vertical="center" wrapText="1"/>
      <protection/>
    </xf>
    <xf numFmtId="0" fontId="10" fillId="0" borderId="34" xfId="6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35" xfId="61" applyFont="1" applyBorder="1" applyAlignment="1">
      <alignment horizontal="center" vertical="center" wrapText="1"/>
      <protection/>
    </xf>
    <xf numFmtId="0" fontId="12" fillId="0" borderId="13" xfId="61" applyFont="1" applyBorder="1" applyAlignment="1">
      <alignment horizontal="left" vertical="top" wrapText="1"/>
      <protection/>
    </xf>
    <xf numFmtId="0" fontId="2" fillId="0" borderId="25" xfId="61" applyBorder="1" applyAlignment="1">
      <alignment horizontal="left" vertical="top" wrapText="1"/>
      <protection/>
    </xf>
    <xf numFmtId="0" fontId="10" fillId="34" borderId="13" xfId="61" applyFont="1" applyFill="1" applyBorder="1" applyAlignment="1">
      <alignment horizontal="left" vertical="center" wrapText="1"/>
      <protection/>
    </xf>
    <xf numFmtId="0" fontId="10" fillId="34" borderId="14" xfId="61" applyFont="1" applyFill="1" applyBorder="1" applyAlignment="1">
      <alignment horizontal="left" vertical="center" wrapText="1"/>
      <protection/>
    </xf>
    <xf numFmtId="0" fontId="10" fillId="34" borderId="25" xfId="61" applyFont="1" applyFill="1" applyBorder="1" applyAlignment="1">
      <alignment horizontal="left" vertical="center" wrapText="1"/>
      <protection/>
    </xf>
    <xf numFmtId="0" fontId="2" fillId="0" borderId="25" xfId="61" applyFill="1" applyBorder="1" applyAlignment="1">
      <alignment horizontal="left" vertical="top" wrapText="1"/>
      <protection/>
    </xf>
    <xf numFmtId="0" fontId="7" fillId="0" borderId="18" xfId="61" applyFont="1" applyBorder="1" applyAlignment="1">
      <alignment horizontal="left" vertical="top" wrapText="1"/>
      <protection/>
    </xf>
    <xf numFmtId="0" fontId="7" fillId="0" borderId="19" xfId="61" applyFont="1" applyBorder="1" applyAlignment="1">
      <alignment horizontal="left" vertical="top" wrapText="1"/>
      <protection/>
    </xf>
    <xf numFmtId="0" fontId="10" fillId="0" borderId="27" xfId="61" applyFont="1" applyFill="1" applyBorder="1" applyAlignment="1">
      <alignment horizontal="center" vertical="center" wrapText="1"/>
      <protection/>
    </xf>
    <xf numFmtId="0" fontId="10" fillId="0" borderId="35" xfId="61" applyFont="1" applyFill="1" applyBorder="1" applyAlignment="1">
      <alignment horizontal="center" vertical="center" wrapText="1"/>
      <protection/>
    </xf>
    <xf numFmtId="0" fontId="2" fillId="0" borderId="13" xfId="61" applyFill="1" applyBorder="1" applyAlignment="1">
      <alignment horizontal="center" vertical="center" wrapText="1"/>
      <protection/>
    </xf>
    <xf numFmtId="0" fontId="2" fillId="0" borderId="14" xfId="61" applyFill="1" applyBorder="1" applyAlignment="1">
      <alignment horizontal="center" vertical="center" wrapText="1"/>
      <protection/>
    </xf>
    <xf numFmtId="0" fontId="2" fillId="0" borderId="25" xfId="61" applyFill="1" applyBorder="1" applyAlignment="1">
      <alignment horizontal="center" vertical="center" wrapText="1"/>
      <protection/>
    </xf>
    <xf numFmtId="0" fontId="2" fillId="0" borderId="27" xfId="61" applyBorder="1" applyAlignment="1">
      <alignment horizontal="center" vertical="center" wrapText="1"/>
      <protection/>
    </xf>
    <xf numFmtId="0" fontId="2" fillId="0" borderId="35" xfId="61" applyBorder="1" applyAlignment="1">
      <alignment horizontal="center" vertical="center" wrapText="1"/>
      <protection/>
    </xf>
    <xf numFmtId="0" fontId="2" fillId="34" borderId="13" xfId="61" applyFont="1" applyFill="1" applyBorder="1" applyAlignment="1">
      <alignment horizontal="center" vertical="center" wrapText="1"/>
      <protection/>
    </xf>
    <xf numFmtId="0" fontId="2" fillId="34" borderId="14" xfId="61" applyFont="1" applyFill="1" applyBorder="1" applyAlignment="1">
      <alignment horizontal="center" vertical="center" wrapText="1"/>
      <protection/>
    </xf>
    <xf numFmtId="0" fontId="2" fillId="34" borderId="25" xfId="61" applyFont="1" applyFill="1" applyBorder="1" applyAlignment="1">
      <alignment horizontal="center" vertical="center" wrapText="1"/>
      <protection/>
    </xf>
    <xf numFmtId="0" fontId="2" fillId="0" borderId="13" xfId="61" applyFont="1" applyBorder="1" applyAlignment="1">
      <alignment horizontal="center" vertical="center" wrapText="1"/>
      <protection/>
    </xf>
    <xf numFmtId="0" fontId="2" fillId="0" borderId="14"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12" fillId="0" borderId="13" xfId="61" applyFont="1" applyFill="1" applyBorder="1" applyAlignment="1">
      <alignment horizontal="center" vertical="center" wrapText="1"/>
      <protection/>
    </xf>
    <xf numFmtId="0" fontId="12" fillId="0" borderId="14" xfId="61" applyFont="1" applyFill="1" applyBorder="1" applyAlignment="1">
      <alignment horizontal="center" vertical="center" wrapText="1"/>
      <protection/>
    </xf>
    <xf numFmtId="0" fontId="12" fillId="0" borderId="25"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9" fontId="2" fillId="0" borderId="13" xfId="61" applyNumberFormat="1" applyFont="1" applyFill="1" applyBorder="1" applyAlignment="1">
      <alignment horizontal="center" vertical="center" wrapText="1"/>
      <protection/>
    </xf>
    <xf numFmtId="9" fontId="2" fillId="0" borderId="14" xfId="61" applyNumberFormat="1" applyFont="1" applyFill="1" applyBorder="1" applyAlignment="1">
      <alignment horizontal="center" vertical="center" wrapText="1"/>
      <protection/>
    </xf>
    <xf numFmtId="9" fontId="2" fillId="0" borderId="25" xfId="61" applyNumberFormat="1" applyFont="1" applyFill="1" applyBorder="1" applyAlignment="1">
      <alignment horizontal="center" vertical="center" wrapText="1"/>
      <protection/>
    </xf>
    <xf numFmtId="0" fontId="12" fillId="0" borderId="13" xfId="61" applyFont="1" applyFill="1" applyBorder="1" applyAlignment="1">
      <alignment horizontal="left" vertical="top" wrapText="1"/>
      <protection/>
    </xf>
    <xf numFmtId="0" fontId="12" fillId="0" borderId="14" xfId="61" applyFont="1" applyFill="1" applyBorder="1" applyAlignment="1">
      <alignment horizontal="left" vertical="top" wrapText="1"/>
      <protection/>
    </xf>
    <xf numFmtId="0" fontId="10" fillId="0" borderId="13" xfId="61" applyFont="1" applyFill="1" applyBorder="1" applyAlignment="1">
      <alignment horizontal="left" vertical="center" wrapText="1"/>
      <protection/>
    </xf>
    <xf numFmtId="0" fontId="2" fillId="0" borderId="25" xfId="61" applyBorder="1" applyAlignment="1">
      <alignment horizontal="left" vertical="center" wrapText="1"/>
      <protection/>
    </xf>
    <xf numFmtId="49" fontId="2" fillId="34" borderId="34" xfId="61" applyNumberFormat="1" applyFont="1" applyFill="1" applyBorder="1" applyAlignment="1">
      <alignment horizontal="center" vertical="center" wrapText="1"/>
      <protection/>
    </xf>
    <xf numFmtId="49" fontId="2" fillId="34" borderId="27" xfId="61" applyNumberFormat="1" applyFont="1" applyFill="1" applyBorder="1" applyAlignment="1">
      <alignment horizontal="center" vertical="center" wrapText="1"/>
      <protection/>
    </xf>
    <xf numFmtId="49" fontId="2" fillId="34" borderId="35" xfId="61" applyNumberFormat="1" applyFont="1" applyFill="1" applyBorder="1" applyAlignment="1">
      <alignment horizontal="center" vertical="center" wrapText="1"/>
      <protection/>
    </xf>
    <xf numFmtId="0" fontId="10" fillId="0" borderId="15" xfId="61" applyFont="1" applyFill="1" applyBorder="1" applyAlignment="1">
      <alignment horizontal="center" vertical="center" wrapText="1"/>
      <protection/>
    </xf>
    <xf numFmtId="0" fontId="10" fillId="0" borderId="24" xfId="61" applyFont="1" applyFill="1" applyBorder="1" applyAlignment="1">
      <alignment horizontal="center" vertical="center" wrapText="1"/>
      <protection/>
    </xf>
    <xf numFmtId="0" fontId="10" fillId="0" borderId="26" xfId="61" applyFont="1" applyFill="1" applyBorder="1" applyAlignment="1">
      <alignment horizontal="center" vertical="center" wrapText="1"/>
      <protection/>
    </xf>
    <xf numFmtId="0" fontId="4" fillId="0" borderId="54" xfId="61" applyFont="1" applyBorder="1" applyAlignment="1">
      <alignment horizontal="left" vertical="top" wrapText="1"/>
      <protection/>
    </xf>
    <xf numFmtId="0" fontId="4" fillId="0" borderId="31" xfId="61" applyFont="1" applyBorder="1" applyAlignment="1">
      <alignment horizontal="left" vertical="top" wrapText="1"/>
      <protection/>
    </xf>
    <xf numFmtId="0" fontId="2" fillId="0" borderId="25" xfId="61" applyBorder="1" applyAlignment="1">
      <alignment vertical="top" wrapText="1"/>
      <protection/>
    </xf>
    <xf numFmtId="0" fontId="2" fillId="0" borderId="15" xfId="61" applyFont="1" applyFill="1" applyBorder="1" applyAlignment="1">
      <alignment horizontal="center" vertical="center" wrapText="1"/>
      <protection/>
    </xf>
    <xf numFmtId="0" fontId="2" fillId="0" borderId="24" xfId="61" applyFont="1" applyFill="1" applyBorder="1" applyAlignment="1">
      <alignment horizontal="center" vertical="center" wrapText="1"/>
      <protection/>
    </xf>
    <xf numFmtId="0" fontId="2" fillId="0" borderId="26" xfId="61" applyFont="1" applyFill="1" applyBorder="1" applyAlignment="1">
      <alignment horizontal="center" vertical="center" wrapText="1"/>
      <protection/>
    </xf>
    <xf numFmtId="9" fontId="2" fillId="0" borderId="34" xfId="61" applyNumberFormat="1" applyFont="1" applyFill="1" applyBorder="1" applyAlignment="1">
      <alignment horizontal="center" vertical="center" wrapText="1"/>
      <protection/>
    </xf>
    <xf numFmtId="0" fontId="10" fillId="0" borderId="15" xfId="61" applyFont="1" applyFill="1" applyBorder="1" applyAlignment="1">
      <alignment horizontal="left" vertical="top" wrapText="1"/>
      <protection/>
    </xf>
    <xf numFmtId="0" fontId="2" fillId="0" borderId="26" xfId="61" applyFill="1" applyBorder="1" applyAlignment="1">
      <alignment horizontal="left" vertical="top" wrapText="1"/>
      <protection/>
    </xf>
    <xf numFmtId="0" fontId="10" fillId="33" borderId="55" xfId="61" applyFont="1" applyFill="1" applyBorder="1" applyAlignment="1">
      <alignment horizontal="left" vertical="center" wrapText="1"/>
      <protection/>
    </xf>
    <xf numFmtId="0" fontId="10" fillId="33" borderId="56" xfId="61" applyFont="1" applyFill="1" applyBorder="1" applyAlignment="1">
      <alignment horizontal="left" vertical="center" wrapText="1"/>
      <protection/>
    </xf>
    <xf numFmtId="0" fontId="10" fillId="33" borderId="57" xfId="61" applyFont="1" applyFill="1" applyBorder="1" applyAlignment="1">
      <alignment horizontal="left" vertical="center" wrapText="1"/>
      <protection/>
    </xf>
    <xf numFmtId="0" fontId="2" fillId="0" borderId="34" xfId="61" applyFont="1" applyBorder="1" applyAlignment="1">
      <alignment horizontal="center" vertical="center" wrapText="1"/>
      <protection/>
    </xf>
    <xf numFmtId="0" fontId="10" fillId="0" borderId="54" xfId="61" applyFont="1" applyFill="1" applyBorder="1" applyAlignment="1">
      <alignment horizontal="left" vertical="top" wrapText="1"/>
      <protection/>
    </xf>
    <xf numFmtId="0" fontId="2" fillId="0" borderId="58" xfId="61" applyFill="1" applyBorder="1" applyAlignment="1">
      <alignment horizontal="left" vertical="top" wrapText="1"/>
      <protection/>
    </xf>
    <xf numFmtId="0" fontId="2" fillId="33" borderId="52" xfId="61" applyFont="1" applyFill="1" applyBorder="1" applyAlignment="1">
      <alignment horizontal="left" vertical="center" wrapText="1"/>
      <protection/>
    </xf>
    <xf numFmtId="0" fontId="2" fillId="33" borderId="53" xfId="61" applyFont="1" applyFill="1" applyBorder="1" applyAlignment="1">
      <alignment horizontal="left" vertical="center" wrapText="1"/>
      <protection/>
    </xf>
    <xf numFmtId="0" fontId="2" fillId="33" borderId="38" xfId="61" applyFont="1" applyFill="1" applyBorder="1" applyAlignment="1">
      <alignment horizontal="left" vertical="center" wrapText="1"/>
      <protection/>
    </xf>
    <xf numFmtId="0" fontId="10" fillId="33" borderId="34" xfId="61" applyFont="1" applyFill="1" applyBorder="1" applyAlignment="1">
      <alignment horizontal="left" vertical="center" wrapText="1"/>
      <protection/>
    </xf>
    <xf numFmtId="0" fontId="2" fillId="0" borderId="13" xfId="61" applyFill="1" applyBorder="1" applyAlignment="1">
      <alignment horizontal="left" vertical="top" wrapText="1"/>
      <protection/>
    </xf>
    <xf numFmtId="0" fontId="0" fillId="0" borderId="14" xfId="0" applyBorder="1" applyAlignment="1">
      <alignment horizontal="left" vertical="top" wrapText="1"/>
    </xf>
    <xf numFmtId="0" fontId="2" fillId="0" borderId="13"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25" xfId="61" applyFont="1" applyFill="1" applyBorder="1" applyAlignment="1">
      <alignment horizontal="left" vertical="center" wrapText="1"/>
      <protection/>
    </xf>
    <xf numFmtId="0" fontId="2" fillId="0" borderId="22" xfId="61" applyFont="1" applyFill="1" applyBorder="1" applyAlignment="1">
      <alignment horizontal="center" vertical="center" wrapText="1"/>
      <protection/>
    </xf>
    <xf numFmtId="0" fontId="2" fillId="0" borderId="13" xfId="61" applyBorder="1" applyAlignment="1">
      <alignment horizontal="left" vertical="top" wrapText="1"/>
      <protection/>
    </xf>
    <xf numFmtId="0" fontId="2" fillId="33" borderId="59" xfId="61" applyFont="1" applyFill="1" applyBorder="1" applyAlignment="1">
      <alignment horizontal="left" vertical="center" wrapText="1"/>
      <protection/>
    </xf>
    <xf numFmtId="0" fontId="10" fillId="0" borderId="12" xfId="61" applyFont="1" applyBorder="1" applyAlignment="1">
      <alignment horizontal="center" vertical="top" wrapText="1"/>
      <protection/>
    </xf>
    <xf numFmtId="0" fontId="10" fillId="0" borderId="48" xfId="61" applyFont="1" applyBorder="1" applyAlignment="1">
      <alignment horizontal="center" vertical="top" wrapText="1"/>
      <protection/>
    </xf>
    <xf numFmtId="0" fontId="10" fillId="0" borderId="11" xfId="61" applyFont="1" applyBorder="1" applyAlignment="1">
      <alignment horizontal="center" vertical="top" wrapText="1"/>
      <protection/>
    </xf>
    <xf numFmtId="0" fontId="10" fillId="0" borderId="51" xfId="61" applyFont="1" applyBorder="1" applyAlignment="1">
      <alignment horizontal="center" vertical="top" wrapText="1"/>
      <protection/>
    </xf>
    <xf numFmtId="0" fontId="10" fillId="0" borderId="13" xfId="61" applyFont="1" applyFill="1" applyBorder="1" applyAlignment="1">
      <alignment horizontal="left" vertical="top" wrapText="1" indent="1"/>
      <protection/>
    </xf>
    <xf numFmtId="0" fontId="2" fillId="0" borderId="25" xfId="61" applyBorder="1" applyAlignment="1">
      <alignment horizontal="left" vertical="top" wrapText="1" indent="1"/>
      <protection/>
    </xf>
    <xf numFmtId="0" fontId="10" fillId="33" borderId="52" xfId="61" applyFont="1" applyFill="1" applyBorder="1" applyAlignment="1">
      <alignment horizontal="center" vertical="center" wrapText="1"/>
      <protection/>
    </xf>
    <xf numFmtId="0" fontId="10" fillId="33" borderId="53" xfId="61" applyFont="1" applyFill="1" applyBorder="1" applyAlignment="1">
      <alignment horizontal="center" vertical="center" wrapText="1"/>
      <protection/>
    </xf>
    <xf numFmtId="0" fontId="10" fillId="33" borderId="38" xfId="61" applyFont="1" applyFill="1" applyBorder="1" applyAlignment="1">
      <alignment horizontal="center" vertical="center" wrapText="1"/>
      <protection/>
    </xf>
    <xf numFmtId="0" fontId="10" fillId="34" borderId="13" xfId="61" applyFont="1" applyFill="1" applyBorder="1" applyAlignment="1">
      <alignment horizontal="center" vertical="center" wrapText="1"/>
      <protection/>
    </xf>
    <xf numFmtId="0" fontId="10" fillId="34" borderId="14" xfId="61" applyFont="1" applyFill="1" applyBorder="1" applyAlignment="1">
      <alignment horizontal="center" vertical="center" wrapText="1"/>
      <protection/>
    </xf>
    <xf numFmtId="0" fontId="10" fillId="34" borderId="25" xfId="61" applyFont="1" applyFill="1" applyBorder="1" applyAlignment="1">
      <alignment horizontal="center" vertical="center" wrapText="1"/>
      <protection/>
    </xf>
    <xf numFmtId="0" fontId="4" fillId="0" borderId="60" xfId="61" applyFont="1" applyFill="1" applyBorder="1" applyAlignment="1">
      <alignment horizontal="left" vertical="top" wrapText="1"/>
      <protection/>
    </xf>
    <xf numFmtId="0" fontId="4" fillId="0" borderId="32" xfId="61" applyFont="1" applyFill="1" applyBorder="1" applyAlignment="1">
      <alignment horizontal="left" vertical="top" wrapText="1"/>
      <protection/>
    </xf>
    <xf numFmtId="0" fontId="4" fillId="0" borderId="54" xfId="61" applyFont="1" applyFill="1" applyBorder="1" applyAlignment="1">
      <alignment horizontal="left" vertical="top" wrapText="1"/>
      <protection/>
    </xf>
    <xf numFmtId="0" fontId="4" fillId="0" borderId="31" xfId="61" applyFont="1" applyFill="1" applyBorder="1" applyAlignment="1">
      <alignment horizontal="left" vertical="top" wrapText="1"/>
      <protection/>
    </xf>
    <xf numFmtId="0" fontId="10" fillId="0" borderId="12" xfId="61" applyFont="1" applyFill="1" applyBorder="1" applyAlignment="1">
      <alignment horizontal="left" vertical="top" wrapText="1"/>
      <protection/>
    </xf>
    <xf numFmtId="0" fontId="2" fillId="0" borderId="48" xfId="61" applyBorder="1" applyAlignment="1">
      <alignment horizontal="left" vertical="top" wrapText="1"/>
      <protection/>
    </xf>
    <xf numFmtId="0" fontId="2" fillId="0" borderId="34" xfId="61" applyBorder="1" applyAlignment="1">
      <alignment horizontal="left" vertical="top" wrapText="1"/>
      <protection/>
    </xf>
    <xf numFmtId="0" fontId="2" fillId="0" borderId="35" xfId="61" applyBorder="1" applyAlignment="1">
      <alignment horizontal="left" vertical="top" wrapText="1"/>
      <protection/>
    </xf>
    <xf numFmtId="0" fontId="10" fillId="0" borderId="34" xfId="61" applyFont="1" applyFill="1" applyBorder="1" applyAlignment="1">
      <alignment horizontal="left" vertical="top" wrapText="1"/>
      <protection/>
    </xf>
    <xf numFmtId="0" fontId="19" fillId="0" borderId="14" xfId="0" applyFont="1" applyBorder="1" applyAlignment="1">
      <alignment vertical="center" wrapText="1"/>
    </xf>
    <xf numFmtId="0" fontId="19" fillId="0" borderId="25" xfId="0" applyFont="1" applyBorder="1" applyAlignment="1">
      <alignment vertical="center" wrapText="1"/>
    </xf>
    <xf numFmtId="0" fontId="2" fillId="41" borderId="61" xfId="61" applyFill="1" applyBorder="1" applyAlignment="1">
      <alignment vertical="top" wrapText="1"/>
      <protection/>
    </xf>
    <xf numFmtId="0" fontId="2" fillId="0" borderId="34" xfId="61" applyBorder="1" applyAlignment="1">
      <alignment vertical="top" wrapText="1"/>
      <protection/>
    </xf>
    <xf numFmtId="0" fontId="6" fillId="41" borderId="62" xfId="61" applyFont="1" applyFill="1" applyBorder="1" applyAlignment="1">
      <alignment horizontal="center" vertical="center" wrapText="1"/>
      <protection/>
    </xf>
    <xf numFmtId="0" fontId="2" fillId="0" borderId="62" xfId="61" applyBorder="1" applyAlignment="1">
      <alignment horizontal="center" vertical="center" wrapText="1"/>
      <protection/>
    </xf>
    <xf numFmtId="0" fontId="6" fillId="41" borderId="27" xfId="61" applyFont="1" applyFill="1" applyBorder="1" applyAlignment="1">
      <alignment horizontal="center" vertical="center" wrapText="1"/>
      <protection/>
    </xf>
    <xf numFmtId="0" fontId="6" fillId="41" borderId="63" xfId="61" applyFont="1" applyFill="1" applyBorder="1" applyAlignment="1">
      <alignment horizontal="center" vertical="center" wrapText="1"/>
      <protection/>
    </xf>
    <xf numFmtId="0" fontId="3" fillId="0" borderId="28"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4" fillId="0" borderId="15" xfId="61" applyFont="1" applyBorder="1" applyAlignment="1">
      <alignment horizontal="left" vertical="top"/>
      <protection/>
    </xf>
    <xf numFmtId="0" fontId="4" fillId="0" borderId="24" xfId="61" applyFont="1" applyBorder="1" applyAlignment="1">
      <alignment horizontal="left" vertical="top"/>
      <protection/>
    </xf>
    <xf numFmtId="0" fontId="2" fillId="0" borderId="61" xfId="61" applyFont="1" applyBorder="1" applyAlignment="1">
      <alignment horizontal="left" vertical="top"/>
      <protection/>
    </xf>
    <xf numFmtId="0" fontId="2" fillId="0" borderId="64" xfId="61" applyBorder="1" applyAlignment="1">
      <alignment horizontal="left" vertical="top"/>
      <protection/>
    </xf>
    <xf numFmtId="0" fontId="7" fillId="0" borderId="61" xfId="61" applyFont="1" applyBorder="1" applyAlignment="1">
      <alignment horizontal="center" vertical="center" wrapText="1"/>
      <protection/>
    </xf>
    <xf numFmtId="0" fontId="7" fillId="0" borderId="62" xfId="61" applyFont="1" applyBorder="1" applyAlignment="1">
      <alignment horizontal="center" vertical="center" wrapText="1"/>
      <protection/>
    </xf>
    <xf numFmtId="0" fontId="7" fillId="0" borderId="64" xfId="61" applyFont="1" applyBorder="1" applyAlignment="1">
      <alignment horizontal="center" vertical="center" wrapText="1"/>
      <protection/>
    </xf>
    <xf numFmtId="0" fontId="4" fillId="0" borderId="0" xfId="61" applyFont="1" applyBorder="1" applyAlignment="1">
      <alignment horizontal="left" vertical="top" wrapText="1"/>
      <protection/>
    </xf>
    <xf numFmtId="0" fontId="10" fillId="0" borderId="40" xfId="61" applyFont="1" applyBorder="1" applyAlignment="1">
      <alignment horizontal="left" vertical="top" wrapText="1"/>
      <protection/>
    </xf>
    <xf numFmtId="0" fontId="2" fillId="0" borderId="47" xfId="61" applyBorder="1" applyAlignment="1">
      <alignment horizontal="left" vertical="top" wrapText="1"/>
      <protection/>
    </xf>
    <xf numFmtId="0" fontId="6" fillId="0" borderId="4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2" fillId="0" borderId="18" xfId="61" applyFill="1" applyBorder="1" applyAlignment="1">
      <alignment horizontal="left" vertical="top" wrapText="1"/>
      <protection/>
    </xf>
    <xf numFmtId="0" fontId="2" fillId="0" borderId="20" xfId="61" applyBorder="1" applyAlignment="1">
      <alignment/>
      <protection/>
    </xf>
    <xf numFmtId="3" fontId="2" fillId="0" borderId="18" xfId="61" applyNumberFormat="1" applyFont="1" applyFill="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20" xfId="61" applyFont="1" applyBorder="1" applyAlignment="1">
      <alignment horizontal="center" vertical="center" wrapText="1"/>
      <protection/>
    </xf>
    <xf numFmtId="9" fontId="2" fillId="0" borderId="13" xfId="62" applyNumberFormat="1" applyFont="1" applyFill="1" applyBorder="1" applyAlignment="1">
      <alignment horizontal="center" vertical="center" wrapText="1"/>
      <protection/>
    </xf>
    <xf numFmtId="9" fontId="2" fillId="0" borderId="14" xfId="62" applyNumberFormat="1" applyFont="1" applyFill="1" applyBorder="1" applyAlignment="1">
      <alignment horizontal="center" vertical="center" wrapText="1"/>
      <protection/>
    </xf>
    <xf numFmtId="9" fontId="2" fillId="0" borderId="25" xfId="62" applyNumberFormat="1" applyFont="1" applyFill="1" applyBorder="1" applyAlignment="1">
      <alignment horizontal="center" vertical="center" wrapText="1"/>
      <protection/>
    </xf>
    <xf numFmtId="43" fontId="7" fillId="0" borderId="27" xfId="42" applyFont="1" applyBorder="1" applyAlignment="1">
      <alignment horizontal="center" wrapText="1"/>
    </xf>
    <xf numFmtId="0" fontId="2" fillId="0" borderId="0" xfId="60" applyFont="1" applyFill="1" applyBorder="1" applyAlignment="1" quotePrefix="1">
      <alignment horizontal="left" wrapText="1"/>
      <protection/>
    </xf>
    <xf numFmtId="0" fontId="22" fillId="0" borderId="0" xfId="60" applyFont="1" applyAlignment="1">
      <alignment horizontal="left" wrapText="1"/>
      <protection/>
    </xf>
    <xf numFmtId="0" fontId="5" fillId="41" borderId="45" xfId="63" applyFont="1" applyFill="1" applyBorder="1" applyAlignment="1">
      <alignment horizontal="left"/>
      <protection/>
    </xf>
    <xf numFmtId="0" fontId="5" fillId="41" borderId="0" xfId="63" applyFont="1" applyFill="1" applyBorder="1" applyAlignment="1">
      <alignment horizontal="left"/>
      <protection/>
    </xf>
    <xf numFmtId="0" fontId="5" fillId="41" borderId="39" xfId="63" applyFont="1" applyFill="1" applyBorder="1" applyAlignment="1">
      <alignment horizontal="lef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Prototype_Scorecard-LgOffice-2008-03-13" xfId="61"/>
    <cellStyle name="Normal_Prototype_Scorecard-LgOffice-2008-03-13 2" xfId="62"/>
    <cellStyle name="Normal_Schedules_Trans" xfId="63"/>
    <cellStyle name="Normal_Sheet1"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Internal Loads [Weekday] </a:t>
            </a:r>
          </a:p>
        </c:rich>
      </c:tx>
      <c:layout>
        <c:manualLayout>
          <c:xMode val="factor"/>
          <c:yMode val="factor"/>
          <c:x val="0.0645"/>
          <c:y val="-0.031"/>
        </c:manualLayout>
      </c:layout>
      <c:spPr>
        <a:noFill/>
        <a:ln w="3175">
          <a:noFill/>
        </a:ln>
      </c:spPr>
    </c:title>
    <c:plotArea>
      <c:layout>
        <c:manualLayout>
          <c:xMode val="edge"/>
          <c:yMode val="edge"/>
          <c:x val="0.049"/>
          <c:y val="0.1765"/>
          <c:w val="0.89275"/>
          <c:h val="0.744"/>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20"/>
        <c:axId val="55234981"/>
        <c:axId val="27352782"/>
      </c:barChart>
      <c:barChart>
        <c:barDir val="col"/>
        <c:grouping val="clustered"/>
        <c:varyColors val="0"/>
        <c:ser>
          <c:idx val="1"/>
          <c:order val="1"/>
          <c:tx>
            <c:v>Lighting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0.2</c:v>
                </c:pt>
                <c:pt idx="1">
                  <c:v>0.15</c:v>
                </c:pt>
                <c:pt idx="2">
                  <c:v>0.1</c:v>
                </c:pt>
                <c:pt idx="3">
                  <c:v>0.1</c:v>
                </c:pt>
                <c:pt idx="4">
                  <c:v>0.1</c:v>
                </c:pt>
                <c:pt idx="5">
                  <c:v>0.2</c:v>
                </c:pt>
                <c:pt idx="6">
                  <c:v>0.4</c:v>
                </c:pt>
                <c:pt idx="7">
                  <c:v>0.5</c:v>
                </c:pt>
                <c:pt idx="8">
                  <c:v>0.4</c:v>
                </c:pt>
                <c:pt idx="9">
                  <c:v>0.4</c:v>
                </c:pt>
                <c:pt idx="10">
                  <c:v>0.25</c:v>
                </c:pt>
                <c:pt idx="11">
                  <c:v>0.25</c:v>
                </c:pt>
                <c:pt idx="12">
                  <c:v>0.25</c:v>
                </c:pt>
                <c:pt idx="13">
                  <c:v>0.25</c:v>
                </c:pt>
                <c:pt idx="14">
                  <c:v>0.25</c:v>
                </c:pt>
                <c:pt idx="15">
                  <c:v>0.25</c:v>
                </c:pt>
                <c:pt idx="16">
                  <c:v>0.25</c:v>
                </c:pt>
                <c:pt idx="17">
                  <c:v>0.25</c:v>
                </c:pt>
                <c:pt idx="18">
                  <c:v>0.6</c:v>
                </c:pt>
                <c:pt idx="19">
                  <c:v>0.8</c:v>
                </c:pt>
                <c:pt idx="20">
                  <c:v>0.9</c:v>
                </c:pt>
                <c:pt idx="21">
                  <c:v>0.8</c:v>
                </c:pt>
                <c:pt idx="22">
                  <c:v>0.6</c:v>
                </c:pt>
                <c:pt idx="23">
                  <c:v>0.3</c:v>
                </c:pt>
              </c:numCache>
            </c:numRef>
          </c:val>
        </c:ser>
        <c:ser>
          <c:idx val="2"/>
          <c:order val="2"/>
          <c:tx>
            <c:v>Mis.</c:v>
          </c:tx>
          <c:spPr>
            <a:solidFill>
              <a:srgbClr val="CF68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Schedules!$E$12:$AB$12</c:f>
              <c:numCache>
                <c:ptCount val="24"/>
                <c:pt idx="0">
                  <c:v>0.3</c:v>
                </c:pt>
                <c:pt idx="1">
                  <c:v>0.25</c:v>
                </c:pt>
                <c:pt idx="2">
                  <c:v>0.2</c:v>
                </c:pt>
                <c:pt idx="3">
                  <c:v>0.2</c:v>
                </c:pt>
                <c:pt idx="4">
                  <c:v>0.2</c:v>
                </c:pt>
                <c:pt idx="5">
                  <c:v>0.3</c:v>
                </c:pt>
                <c:pt idx="6">
                  <c:v>0.5</c:v>
                </c:pt>
                <c:pt idx="7">
                  <c:v>0.6</c:v>
                </c:pt>
                <c:pt idx="8">
                  <c:v>0.5</c:v>
                </c:pt>
                <c:pt idx="9">
                  <c:v>0.5</c:v>
                </c:pt>
                <c:pt idx="10">
                  <c:v>0.35</c:v>
                </c:pt>
                <c:pt idx="11">
                  <c:v>0.35</c:v>
                </c:pt>
                <c:pt idx="12">
                  <c:v>0.35</c:v>
                </c:pt>
                <c:pt idx="13">
                  <c:v>0.35</c:v>
                </c:pt>
                <c:pt idx="14">
                  <c:v>0.35</c:v>
                </c:pt>
                <c:pt idx="15">
                  <c:v>0.35</c:v>
                </c:pt>
                <c:pt idx="16">
                  <c:v>0.35</c:v>
                </c:pt>
                <c:pt idx="17">
                  <c:v>0.35</c:v>
                </c:pt>
                <c:pt idx="18">
                  <c:v>0.7</c:v>
                </c:pt>
                <c:pt idx="19">
                  <c:v>0.9</c:v>
                </c:pt>
                <c:pt idx="20">
                  <c:v>0.95</c:v>
                </c:pt>
                <c:pt idx="21">
                  <c:v>0.9</c:v>
                </c:pt>
                <c:pt idx="22">
                  <c:v>0.7</c:v>
                </c:pt>
                <c:pt idx="23">
                  <c:v>0.4</c:v>
                </c:pt>
              </c:numCache>
            </c:numRef>
          </c:val>
        </c:ser>
        <c:gapWidth val="323"/>
        <c:axId val="44848447"/>
        <c:axId val="982840"/>
      </c:barChart>
      <c:catAx>
        <c:axId val="55234981"/>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7352782"/>
        <c:crosses val="autoZero"/>
        <c:auto val="1"/>
        <c:lblOffset val="100"/>
        <c:tickLblSkip val="2"/>
        <c:noMultiLvlLbl val="0"/>
      </c:catAx>
      <c:valAx>
        <c:axId val="27352782"/>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5234981"/>
        <c:crossesAt val="1"/>
        <c:crossBetween val="between"/>
        <c:dispUnits/>
      </c:valAx>
      <c:catAx>
        <c:axId val="44848447"/>
        <c:scaling>
          <c:orientation val="minMax"/>
        </c:scaling>
        <c:axPos val="b"/>
        <c:delete val="1"/>
        <c:majorTickMark val="out"/>
        <c:minorTickMark val="none"/>
        <c:tickLblPos val="nextTo"/>
        <c:crossAx val="982840"/>
        <c:crosses val="autoZero"/>
        <c:auto val="1"/>
        <c:lblOffset val="100"/>
        <c:tickLblSkip val="1"/>
        <c:noMultiLvlLbl val="0"/>
      </c:catAx>
      <c:valAx>
        <c:axId val="982840"/>
        <c:scaling>
          <c:orientation val="minMax"/>
          <c:max val="1"/>
        </c:scaling>
        <c:axPos val="l"/>
        <c:title>
          <c:tx>
            <c:rich>
              <a:bodyPr vert="horz" rot="-5400000" anchor="ctr"/>
              <a:lstStyle/>
              <a:p>
                <a:pPr algn="ctr">
                  <a:defRPr/>
                </a:pPr>
                <a:r>
                  <a:rPr lang="en-US" cap="none" sz="1000" b="1" i="0" u="none" baseline="0">
                    <a:solidFill>
                      <a:srgbClr val="FFFF99"/>
                    </a:solidFill>
                  </a:rPr>
                  <a:t>Percent of Peak Lighting Power Density
</a:t>
                </a:r>
                <a:r>
                  <a:rPr lang="en-US" cap="none" sz="1000" b="1" i="0" u="none" baseline="0">
                    <a:solidFill>
                      <a:srgbClr val="FF0000"/>
                    </a:solidFill>
                  </a:rPr>
                  <a:t>Percent of Peak Plugload Power Density</a:t>
                </a:r>
              </a:p>
            </c:rich>
          </c:tx>
          <c:layout>
            <c:manualLayout>
              <c:xMode val="factor"/>
              <c:yMode val="factor"/>
              <c:x val="-0.0045"/>
              <c:y val="-0.02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848447"/>
        <c:crosses val="max"/>
        <c:crossBetween val="between"/>
        <c:dispUnits/>
      </c:valAx>
      <c:spPr>
        <a:solidFill>
          <a:srgbClr val="FFFFFF"/>
        </a:solidFill>
        <a:ln w="12700">
          <a:solidFill>
            <a:srgbClr val="808080"/>
          </a:solidFill>
        </a:ln>
      </c:spPr>
    </c:plotArea>
    <c:legend>
      <c:legendPos val="r"/>
      <c:layout>
        <c:manualLayout>
          <c:xMode val="edge"/>
          <c:yMode val="edge"/>
          <c:x val="0.3235"/>
          <c:y val="0.07875"/>
          <c:w val="0.38075"/>
          <c:h val="0.07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a:t>
            </a:r>
            <a:r>
              <a:rPr lang="en-US" cap="none" sz="1100" b="1" i="0" u="none" baseline="0">
                <a:solidFill>
                  <a:srgbClr val="000000"/>
                </a:solidFill>
              </a:rPr>
              <a:t>-- HVAC Operation  [Weekday]</a:t>
            </a:r>
          </a:p>
        </c:rich>
      </c:tx>
      <c:layout>
        <c:manualLayout>
          <c:xMode val="factor"/>
          <c:yMode val="factor"/>
          <c:x val="0.0655"/>
          <c:y val="-0.031"/>
        </c:manualLayout>
      </c:layout>
      <c:spPr>
        <a:noFill/>
        <a:ln w="3175">
          <a:noFill/>
        </a:ln>
      </c:spPr>
    </c:title>
    <c:plotArea>
      <c:layout>
        <c:manualLayout>
          <c:xMode val="edge"/>
          <c:yMode val="edge"/>
          <c:x val="0.049"/>
          <c:y val="0.18575"/>
          <c:w val="0.8465"/>
          <c:h val="0.733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10"/>
        <c:axId val="8845561"/>
        <c:axId val="12501186"/>
      </c:barChart>
      <c:barChart>
        <c:barDir val="col"/>
        <c:grouping val="clustered"/>
        <c:varyColors val="0"/>
        <c:ser>
          <c:idx val="3"/>
          <c:order val="1"/>
          <c:tx>
            <c:v>HVAC Operation</c:v>
          </c:tx>
          <c:spPr>
            <a:solidFill>
              <a:srgbClr val="B1A3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Schedules!$E$63:$AB$63</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1"/>
          <c:order val="2"/>
          <c:tx>
            <c:v>Motorized Damper</c:v>
          </c:tx>
          <c:spPr>
            <a:solidFill>
              <a:srgbClr val="AAC8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2"/>
          <c:order val="3"/>
          <c:tx>
            <c:v>Infiltration</c:v>
          </c:tx>
          <c:spPr>
            <a:solidFill>
              <a:srgbClr val="A8CD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208"/>
        <c:axId val="45401811"/>
        <c:axId val="5963116"/>
      </c:barChart>
      <c:catAx>
        <c:axId val="8845561"/>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2501186"/>
        <c:crosses val="autoZero"/>
        <c:auto val="1"/>
        <c:lblOffset val="100"/>
        <c:tickLblSkip val="2"/>
        <c:noMultiLvlLbl val="0"/>
      </c:catAx>
      <c:valAx>
        <c:axId val="12501186"/>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1"/>
              <c:y val="0.01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8845561"/>
        <c:crossesAt val="1"/>
        <c:crossBetween val="between"/>
        <c:dispUnits/>
      </c:valAx>
      <c:catAx>
        <c:axId val="45401811"/>
        <c:scaling>
          <c:orientation val="minMax"/>
        </c:scaling>
        <c:axPos val="b"/>
        <c:delete val="1"/>
        <c:majorTickMark val="out"/>
        <c:minorTickMark val="none"/>
        <c:tickLblPos val="nextTo"/>
        <c:crossAx val="5963116"/>
        <c:crosses val="autoZero"/>
        <c:auto val="1"/>
        <c:lblOffset val="100"/>
        <c:tickLblSkip val="1"/>
        <c:noMultiLvlLbl val="0"/>
      </c:catAx>
      <c:valAx>
        <c:axId val="5963116"/>
        <c:scaling>
          <c:orientation val="minMax"/>
          <c:max val="1"/>
        </c:scaling>
        <c:axPos val="l"/>
        <c:title>
          <c:tx>
            <c:rich>
              <a:bodyPr vert="horz" rot="-5400000" anchor="ctr"/>
              <a:lstStyle/>
              <a:p>
                <a:pPr algn="ctr">
                  <a:defRPr/>
                </a:pPr>
                <a:r>
                  <a:rPr lang="en-US" cap="none" sz="1000" b="1" i="0" u="none" baseline="0">
                    <a:solidFill>
                      <a:srgbClr val="FFCC00"/>
                    </a:solidFill>
                  </a:rPr>
                  <a:t>HVAC Operation (On/Off)
</a:t>
                </a:r>
                <a:r>
                  <a:rPr lang="en-US" cap="none" sz="1000" b="1" i="0" u="none" baseline="0">
                    <a:solidFill>
                      <a:srgbClr val="339966"/>
                    </a:solidFill>
                  </a:rPr>
                  <a:t>Moterized Damper Operation (On/Off)
</a:t>
                </a:r>
                <a:r>
                  <a:rPr lang="en-US" cap="none" sz="1000" b="1" i="0" u="none" baseline="0">
                    <a:solidFill>
                      <a:srgbClr val="C0C0C0"/>
                    </a:solidFill>
                  </a:rPr>
                  <a:t>Percent of Peak Infiltration</a:t>
                </a:r>
              </a:p>
            </c:rich>
          </c:tx>
          <c:layout>
            <c:manualLayout>
              <c:xMode val="factor"/>
              <c:yMode val="factor"/>
              <c:x val="-0.0075"/>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401811"/>
        <c:crosses val="max"/>
        <c:crossBetween val="between"/>
        <c:dispUnits/>
      </c:valAx>
      <c:spPr>
        <a:solidFill>
          <a:srgbClr val="FFFFFF"/>
        </a:solidFill>
        <a:ln w="12700">
          <a:solidFill>
            <a:srgbClr val="808080"/>
          </a:solidFill>
        </a:ln>
      </c:spPr>
    </c:plotArea>
    <c:legend>
      <c:legendPos val="r"/>
      <c:layout>
        <c:manualLayout>
          <c:xMode val="edge"/>
          <c:yMode val="edge"/>
          <c:x val="0.1435"/>
          <c:y val="0.079"/>
          <c:w val="0.6895"/>
          <c:h val="0.07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Service Hot Water [Weekday]</a:t>
            </a:r>
          </a:p>
        </c:rich>
      </c:tx>
      <c:layout>
        <c:manualLayout>
          <c:xMode val="factor"/>
          <c:yMode val="factor"/>
          <c:x val="0.082"/>
          <c:y val="-0.031"/>
        </c:manualLayout>
      </c:layout>
      <c:spPr>
        <a:noFill/>
        <a:ln w="3175">
          <a:noFill/>
        </a:ln>
      </c:spPr>
    </c:title>
    <c:plotArea>
      <c:layout>
        <c:manualLayout>
          <c:xMode val="edge"/>
          <c:yMode val="edge"/>
          <c:x val="0.0495"/>
          <c:y val="0.174"/>
          <c:w val="0.87825"/>
          <c:h val="0.743"/>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20"/>
        <c:axId val="53668045"/>
        <c:axId val="13250358"/>
      </c:barChart>
      <c:barChart>
        <c:barDir val="col"/>
        <c:grouping val="clustered"/>
        <c:varyColors val="0"/>
        <c:ser>
          <c:idx val="1"/>
          <c:order val="1"/>
          <c:tx>
            <c:v>Building SHW</c:v>
          </c:tx>
          <c:spPr>
            <a:solidFill>
              <a:srgbClr val="9D32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Schedules!$E$51:$AB$51</c:f>
              <c:numCache>
                <c:ptCount val="24"/>
                <c:pt idx="0">
                  <c:v>0.2</c:v>
                </c:pt>
                <c:pt idx="1">
                  <c:v>0.15</c:v>
                </c:pt>
                <c:pt idx="2">
                  <c:v>0.15</c:v>
                </c:pt>
                <c:pt idx="3">
                  <c:v>0.15</c:v>
                </c:pt>
                <c:pt idx="4">
                  <c:v>0.2</c:v>
                </c:pt>
                <c:pt idx="5">
                  <c:v>0.25</c:v>
                </c:pt>
                <c:pt idx="6">
                  <c:v>0.5</c:v>
                </c:pt>
                <c:pt idx="7">
                  <c:v>0.6</c:v>
                </c:pt>
                <c:pt idx="8">
                  <c:v>0.55</c:v>
                </c:pt>
                <c:pt idx="9">
                  <c:v>0.45</c:v>
                </c:pt>
                <c:pt idx="10">
                  <c:v>0.4</c:v>
                </c:pt>
                <c:pt idx="11">
                  <c:v>0.45</c:v>
                </c:pt>
                <c:pt idx="12">
                  <c:v>0.4</c:v>
                </c:pt>
                <c:pt idx="13">
                  <c:v>0.35</c:v>
                </c:pt>
                <c:pt idx="14">
                  <c:v>0.3</c:v>
                </c:pt>
                <c:pt idx="15">
                  <c:v>0.3</c:v>
                </c:pt>
                <c:pt idx="16">
                  <c:v>0.3</c:v>
                </c:pt>
                <c:pt idx="17">
                  <c:v>0.4</c:v>
                </c:pt>
                <c:pt idx="18">
                  <c:v>0.55</c:v>
                </c:pt>
                <c:pt idx="19">
                  <c:v>0.6</c:v>
                </c:pt>
                <c:pt idx="20">
                  <c:v>0.5</c:v>
                </c:pt>
                <c:pt idx="21">
                  <c:v>0.55</c:v>
                </c:pt>
                <c:pt idx="22">
                  <c:v>0.45</c:v>
                </c:pt>
                <c:pt idx="23">
                  <c:v>0.25</c:v>
                </c:pt>
              </c:numCache>
            </c:numRef>
          </c:val>
        </c:ser>
        <c:ser>
          <c:idx val="2"/>
          <c:order val="2"/>
          <c:tx>
            <c:v>Laundry SHW</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Schedules!$E$56:$AB$56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numCache>
            </c:numRef>
          </c:val>
        </c:ser>
        <c:ser>
          <c:idx val="3"/>
          <c:order val="3"/>
          <c:tx>
            <c:v>Guestroom SHW</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0.2</c:v>
                </c:pt>
                <c:pt idx="1">
                  <c:v>0.15</c:v>
                </c:pt>
                <c:pt idx="2">
                  <c:v>0.15</c:v>
                </c:pt>
                <c:pt idx="3">
                  <c:v>0.15</c:v>
                </c:pt>
                <c:pt idx="4">
                  <c:v>0.2</c:v>
                </c:pt>
                <c:pt idx="5">
                  <c:v>0.35</c:v>
                </c:pt>
                <c:pt idx="6">
                  <c:v>0.6</c:v>
                </c:pt>
                <c:pt idx="7">
                  <c:v>0.8</c:v>
                </c:pt>
                <c:pt idx="8">
                  <c:v>0.55</c:v>
                </c:pt>
                <c:pt idx="9">
                  <c:v>0.4</c:v>
                </c:pt>
                <c:pt idx="10">
                  <c:v>0.3</c:v>
                </c:pt>
                <c:pt idx="11">
                  <c:v>0.2</c:v>
                </c:pt>
                <c:pt idx="12">
                  <c:v>0.2</c:v>
                </c:pt>
                <c:pt idx="13">
                  <c:v>0.2</c:v>
                </c:pt>
                <c:pt idx="14">
                  <c:v>0.2</c:v>
                </c:pt>
                <c:pt idx="15">
                  <c:v>0.2</c:v>
                </c:pt>
                <c:pt idx="16">
                  <c:v>0.2</c:v>
                </c:pt>
                <c:pt idx="17">
                  <c:v>0.3</c:v>
                </c:pt>
                <c:pt idx="18">
                  <c:v>0.55</c:v>
                </c:pt>
                <c:pt idx="19">
                  <c:v>0.4</c:v>
                </c:pt>
                <c:pt idx="20">
                  <c:v>0.4</c:v>
                </c:pt>
                <c:pt idx="21">
                  <c:v>0.6</c:v>
                </c:pt>
                <c:pt idx="22">
                  <c:v>0.45</c:v>
                </c:pt>
                <c:pt idx="23">
                  <c:v>0.25</c:v>
                </c:pt>
              </c:numCache>
            </c:numRef>
          </c:val>
        </c:ser>
        <c:gapWidth val="101"/>
        <c:axId val="52144359"/>
        <c:axId val="66646048"/>
      </c:barChart>
      <c:catAx>
        <c:axId val="53668045"/>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3250358"/>
        <c:crosses val="autoZero"/>
        <c:auto val="1"/>
        <c:lblOffset val="100"/>
        <c:tickLblSkip val="2"/>
        <c:noMultiLvlLbl val="0"/>
      </c:catAx>
      <c:valAx>
        <c:axId val="13250358"/>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75"/>
              <c:y val="0.006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3668045"/>
        <c:crossesAt val="1"/>
        <c:crossBetween val="between"/>
        <c:dispUnits/>
      </c:valAx>
      <c:catAx>
        <c:axId val="52144359"/>
        <c:scaling>
          <c:orientation val="minMax"/>
        </c:scaling>
        <c:axPos val="b"/>
        <c:delete val="1"/>
        <c:majorTickMark val="out"/>
        <c:minorTickMark val="none"/>
        <c:tickLblPos val="nextTo"/>
        <c:crossAx val="66646048"/>
        <c:crosses val="autoZero"/>
        <c:auto val="1"/>
        <c:lblOffset val="100"/>
        <c:tickLblSkip val="1"/>
        <c:noMultiLvlLbl val="0"/>
      </c:catAx>
      <c:valAx>
        <c:axId val="66646048"/>
        <c:scaling>
          <c:orientation val="minMax"/>
          <c:max val="1"/>
        </c:scaling>
        <c:axPos val="l"/>
        <c:title>
          <c:tx>
            <c:rich>
              <a:bodyPr vert="horz" rot="-5400000" anchor="ctr"/>
              <a:lstStyle/>
              <a:p>
                <a:pPr algn="ctr">
                  <a:defRPr/>
                </a:pPr>
                <a:r>
                  <a:rPr lang="en-US" cap="none" sz="1000" b="1" i="0" u="none" baseline="0">
                    <a:solidFill>
                      <a:srgbClr val="FF0000"/>
                    </a:solidFill>
                  </a:rPr>
                  <a:t>Percent of Peak Service Hot Water</a:t>
                </a:r>
              </a:p>
            </c:rich>
          </c:tx>
          <c:layout>
            <c:manualLayout>
              <c:xMode val="factor"/>
              <c:yMode val="factor"/>
              <c:x val="-0.004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144359"/>
        <c:crosses val="max"/>
        <c:crossBetween val="between"/>
        <c:dispUnits/>
      </c:valAx>
      <c:spPr>
        <a:solidFill>
          <a:srgbClr val="FFFFFF"/>
        </a:solidFill>
        <a:ln w="12700">
          <a:solidFill>
            <a:srgbClr val="808080"/>
          </a:solidFill>
        </a:ln>
      </c:spPr>
    </c:plotArea>
    <c:legend>
      <c:legendPos val="t"/>
      <c:layout>
        <c:manualLayout>
          <c:xMode val="edge"/>
          <c:yMode val="edge"/>
          <c:x val="0.11875"/>
          <c:y val="0.093"/>
          <c:w val="0.76525"/>
          <c:h val="0.05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Internal Loads [Weekend] </a:t>
            </a:r>
          </a:p>
        </c:rich>
      </c:tx>
      <c:layout>
        <c:manualLayout>
          <c:xMode val="factor"/>
          <c:yMode val="factor"/>
          <c:x val="0.0655"/>
          <c:y val="-0.031"/>
        </c:manualLayout>
      </c:layout>
      <c:spPr>
        <a:noFill/>
        <a:ln w="3175">
          <a:noFill/>
        </a:ln>
      </c:spPr>
    </c:title>
    <c:plotArea>
      <c:layout>
        <c:manualLayout>
          <c:xMode val="edge"/>
          <c:yMode val="edge"/>
          <c:x val="0.049"/>
          <c:y val="0.17775"/>
          <c:w val="0.891"/>
          <c:h val="0.74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Schedules!$E$30:$AB$30</c:f>
              <c:numCache>
                <c:ptCount val="24"/>
                <c:pt idx="0">
                  <c:v>0.9</c:v>
                </c:pt>
                <c:pt idx="1">
                  <c:v>0.9</c:v>
                </c:pt>
                <c:pt idx="2">
                  <c:v>0.9</c:v>
                </c:pt>
                <c:pt idx="3">
                  <c:v>0.9</c:v>
                </c:pt>
                <c:pt idx="4">
                  <c:v>0.9</c:v>
                </c:pt>
                <c:pt idx="5">
                  <c:v>0.9</c:v>
                </c:pt>
                <c:pt idx="6">
                  <c:v>0.7</c:v>
                </c:pt>
                <c:pt idx="7">
                  <c:v>0.5</c:v>
                </c:pt>
                <c:pt idx="8">
                  <c:v>0.5</c:v>
                </c:pt>
                <c:pt idx="9">
                  <c:v>0.3</c:v>
                </c:pt>
                <c:pt idx="10">
                  <c:v>0.3</c:v>
                </c:pt>
                <c:pt idx="11">
                  <c:v>0.3</c:v>
                </c:pt>
                <c:pt idx="12">
                  <c:v>0.3</c:v>
                </c:pt>
                <c:pt idx="13">
                  <c:v>0.3</c:v>
                </c:pt>
                <c:pt idx="14">
                  <c:v>0.3</c:v>
                </c:pt>
                <c:pt idx="15">
                  <c:v>0.3</c:v>
                </c:pt>
                <c:pt idx="16">
                  <c:v>0.3</c:v>
                </c:pt>
                <c:pt idx="17">
                  <c:v>0.5</c:v>
                </c:pt>
                <c:pt idx="18">
                  <c:v>0.6</c:v>
                </c:pt>
                <c:pt idx="19">
                  <c:v>0.6</c:v>
                </c:pt>
                <c:pt idx="20">
                  <c:v>0.6</c:v>
                </c:pt>
                <c:pt idx="21">
                  <c:v>0.7</c:v>
                </c:pt>
                <c:pt idx="22">
                  <c:v>0.7</c:v>
                </c:pt>
                <c:pt idx="23">
                  <c:v>0.7</c:v>
                </c:pt>
              </c:numCache>
            </c:numRef>
          </c:val>
        </c:ser>
        <c:gapWidth val="20"/>
        <c:axId val="62943521"/>
        <c:axId val="29620778"/>
      </c:barChart>
      <c:barChart>
        <c:barDir val="col"/>
        <c:grouping val="clustered"/>
        <c:varyColors val="0"/>
        <c:ser>
          <c:idx val="1"/>
          <c:order val="1"/>
          <c:tx>
            <c:v>Lighting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Schedules!$E$4:$AB$4</c:f>
              <c:numCache>
                <c:ptCount val="24"/>
                <c:pt idx="0">
                  <c:v>0.2</c:v>
                </c:pt>
                <c:pt idx="1">
                  <c:v>0.2</c:v>
                </c:pt>
                <c:pt idx="2">
                  <c:v>0.1</c:v>
                </c:pt>
                <c:pt idx="3">
                  <c:v>0.1</c:v>
                </c:pt>
                <c:pt idx="4">
                  <c:v>0.1</c:v>
                </c:pt>
                <c:pt idx="5">
                  <c:v>0.1</c:v>
                </c:pt>
                <c:pt idx="6">
                  <c:v>0.3</c:v>
                </c:pt>
                <c:pt idx="7">
                  <c:v>0.3</c:v>
                </c:pt>
                <c:pt idx="8">
                  <c:v>0.4</c:v>
                </c:pt>
                <c:pt idx="9">
                  <c:v>0.4</c:v>
                </c:pt>
                <c:pt idx="10">
                  <c:v>0.3</c:v>
                </c:pt>
                <c:pt idx="11">
                  <c:v>0.25</c:v>
                </c:pt>
                <c:pt idx="12">
                  <c:v>0.25</c:v>
                </c:pt>
                <c:pt idx="13">
                  <c:v>0.25</c:v>
                </c:pt>
                <c:pt idx="14">
                  <c:v>0.25</c:v>
                </c:pt>
                <c:pt idx="15">
                  <c:v>0.25</c:v>
                </c:pt>
                <c:pt idx="16">
                  <c:v>0.25</c:v>
                </c:pt>
                <c:pt idx="17">
                  <c:v>0.25</c:v>
                </c:pt>
                <c:pt idx="18">
                  <c:v>0.6</c:v>
                </c:pt>
                <c:pt idx="19">
                  <c:v>0.7</c:v>
                </c:pt>
                <c:pt idx="20">
                  <c:v>0.7</c:v>
                </c:pt>
                <c:pt idx="21">
                  <c:v>0.7</c:v>
                </c:pt>
                <c:pt idx="22">
                  <c:v>0.6</c:v>
                </c:pt>
                <c:pt idx="23">
                  <c:v>0.3</c:v>
                </c:pt>
              </c:numCache>
            </c:numRef>
          </c:val>
        </c:ser>
        <c:ser>
          <c:idx val="2"/>
          <c:order val="2"/>
          <c:tx>
            <c:v>Mis.</c:v>
          </c:tx>
          <c:spPr>
            <a:solidFill>
              <a:srgbClr val="CF68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0.3</c:v>
                </c:pt>
                <c:pt idx="1">
                  <c:v>0.3</c:v>
                </c:pt>
                <c:pt idx="2">
                  <c:v>0.2</c:v>
                </c:pt>
                <c:pt idx="3">
                  <c:v>0.2</c:v>
                </c:pt>
                <c:pt idx="4">
                  <c:v>0.2</c:v>
                </c:pt>
                <c:pt idx="5">
                  <c:v>0.2</c:v>
                </c:pt>
                <c:pt idx="6">
                  <c:v>0.4</c:v>
                </c:pt>
                <c:pt idx="7">
                  <c:v>0.4</c:v>
                </c:pt>
                <c:pt idx="8">
                  <c:v>0.5</c:v>
                </c:pt>
                <c:pt idx="9">
                  <c:v>0.5</c:v>
                </c:pt>
                <c:pt idx="10">
                  <c:v>0.4</c:v>
                </c:pt>
                <c:pt idx="11">
                  <c:v>0.35</c:v>
                </c:pt>
                <c:pt idx="12">
                  <c:v>0.35</c:v>
                </c:pt>
                <c:pt idx="13">
                  <c:v>0.35</c:v>
                </c:pt>
                <c:pt idx="14">
                  <c:v>0.35</c:v>
                </c:pt>
                <c:pt idx="15">
                  <c:v>0.35</c:v>
                </c:pt>
                <c:pt idx="16">
                  <c:v>0.35</c:v>
                </c:pt>
                <c:pt idx="17">
                  <c:v>0.35</c:v>
                </c:pt>
                <c:pt idx="18">
                  <c:v>0.7</c:v>
                </c:pt>
                <c:pt idx="19">
                  <c:v>0.8</c:v>
                </c:pt>
                <c:pt idx="20">
                  <c:v>0.8</c:v>
                </c:pt>
                <c:pt idx="21">
                  <c:v>0.8</c:v>
                </c:pt>
                <c:pt idx="22">
                  <c:v>0.7</c:v>
                </c:pt>
                <c:pt idx="23">
                  <c:v>0.4</c:v>
                </c:pt>
              </c:numCache>
            </c:numRef>
          </c:val>
        </c:ser>
        <c:gapWidth val="323"/>
        <c:axId val="65260411"/>
        <c:axId val="50472788"/>
      </c:barChart>
      <c:catAx>
        <c:axId val="62943521"/>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9620778"/>
        <c:crosses val="autoZero"/>
        <c:auto val="1"/>
        <c:lblOffset val="100"/>
        <c:tickLblSkip val="2"/>
        <c:noMultiLvlLbl val="0"/>
      </c:catAx>
      <c:valAx>
        <c:axId val="29620778"/>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2943521"/>
        <c:crossesAt val="1"/>
        <c:crossBetween val="between"/>
        <c:dispUnits/>
      </c:valAx>
      <c:catAx>
        <c:axId val="65260411"/>
        <c:scaling>
          <c:orientation val="minMax"/>
        </c:scaling>
        <c:axPos val="b"/>
        <c:delete val="1"/>
        <c:majorTickMark val="out"/>
        <c:minorTickMark val="none"/>
        <c:tickLblPos val="nextTo"/>
        <c:crossAx val="50472788"/>
        <c:crosses val="autoZero"/>
        <c:auto val="1"/>
        <c:lblOffset val="100"/>
        <c:tickLblSkip val="1"/>
        <c:noMultiLvlLbl val="0"/>
      </c:catAx>
      <c:valAx>
        <c:axId val="50472788"/>
        <c:scaling>
          <c:orientation val="minMax"/>
          <c:max val="1"/>
        </c:scaling>
        <c:axPos val="l"/>
        <c:title>
          <c:tx>
            <c:rich>
              <a:bodyPr vert="horz" rot="-5400000" anchor="ctr"/>
              <a:lstStyle/>
              <a:p>
                <a:pPr algn="ctr">
                  <a:defRPr/>
                </a:pPr>
                <a:r>
                  <a:rPr lang="en-US" cap="none" sz="1000" b="1" i="0" u="none" baseline="0">
                    <a:solidFill>
                      <a:srgbClr val="FFFF99"/>
                    </a:solidFill>
                  </a:rPr>
                  <a:t>Percent of Peak Lighting Power Density
</a:t>
                </a:r>
                <a:r>
                  <a:rPr lang="en-US" cap="none" sz="1000" b="1" i="0" u="none" baseline="0">
                    <a:solidFill>
                      <a:srgbClr val="FF0000"/>
                    </a:solidFill>
                  </a:rPr>
                  <a:t>Percent of Peak Plugload Power Density</a:t>
                </a:r>
              </a:p>
            </c:rich>
          </c:tx>
          <c:layout>
            <c:manualLayout>
              <c:xMode val="factor"/>
              <c:yMode val="factor"/>
              <c:x val="-0.0045"/>
              <c:y val="-0.02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260411"/>
        <c:crosses val="max"/>
        <c:crossBetween val="between"/>
        <c:dispUnits/>
      </c:valAx>
      <c:spPr>
        <a:solidFill>
          <a:srgbClr val="FFFFFF"/>
        </a:solidFill>
        <a:ln w="12700">
          <a:solidFill>
            <a:srgbClr val="808080"/>
          </a:solidFill>
        </a:ln>
      </c:spPr>
    </c:plotArea>
    <c:legend>
      <c:legendPos val="r"/>
      <c:layout>
        <c:manualLayout>
          <c:xMode val="edge"/>
          <c:yMode val="edge"/>
          <c:x val="0.32375"/>
          <c:y val="0.0785"/>
          <c:w val="0.38225"/>
          <c:h val="0.07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a:t>
            </a:r>
            <a:r>
              <a:rPr lang="en-US" cap="none" sz="1100" b="1" i="0" u="none" baseline="0">
                <a:solidFill>
                  <a:srgbClr val="000000"/>
                </a:solidFill>
              </a:rPr>
              <a:t>-- HVAC Operation  [Weekend]</a:t>
            </a:r>
          </a:p>
        </c:rich>
      </c:tx>
      <c:layout>
        <c:manualLayout>
          <c:xMode val="factor"/>
          <c:yMode val="factor"/>
          <c:x val="0.0655"/>
          <c:y val="-0.03125"/>
        </c:manualLayout>
      </c:layout>
      <c:spPr>
        <a:noFill/>
        <a:ln w="3175">
          <a:noFill/>
        </a:ln>
      </c:spPr>
    </c:title>
    <c:plotArea>
      <c:layout>
        <c:manualLayout>
          <c:xMode val="edge"/>
          <c:yMode val="edge"/>
          <c:x val="0.049"/>
          <c:y val="0.1865"/>
          <c:w val="0.84675"/>
          <c:h val="0.7332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Schedules!$E$30:$AB$30</c:f>
              <c:numCache>
                <c:ptCount val="24"/>
                <c:pt idx="0">
                  <c:v>0.9</c:v>
                </c:pt>
                <c:pt idx="1">
                  <c:v>0.9</c:v>
                </c:pt>
                <c:pt idx="2">
                  <c:v>0.9</c:v>
                </c:pt>
                <c:pt idx="3">
                  <c:v>0.9</c:v>
                </c:pt>
                <c:pt idx="4">
                  <c:v>0.9</c:v>
                </c:pt>
                <c:pt idx="5">
                  <c:v>0.9</c:v>
                </c:pt>
                <c:pt idx="6">
                  <c:v>0.7</c:v>
                </c:pt>
                <c:pt idx="7">
                  <c:v>0.5</c:v>
                </c:pt>
                <c:pt idx="8">
                  <c:v>0.5</c:v>
                </c:pt>
                <c:pt idx="9">
                  <c:v>0.3</c:v>
                </c:pt>
                <c:pt idx="10">
                  <c:v>0.3</c:v>
                </c:pt>
                <c:pt idx="11">
                  <c:v>0.3</c:v>
                </c:pt>
                <c:pt idx="12">
                  <c:v>0.3</c:v>
                </c:pt>
                <c:pt idx="13">
                  <c:v>0.3</c:v>
                </c:pt>
                <c:pt idx="14">
                  <c:v>0.3</c:v>
                </c:pt>
                <c:pt idx="15">
                  <c:v>0.3</c:v>
                </c:pt>
                <c:pt idx="16">
                  <c:v>0.3</c:v>
                </c:pt>
                <c:pt idx="17">
                  <c:v>0.5</c:v>
                </c:pt>
                <c:pt idx="18">
                  <c:v>0.6</c:v>
                </c:pt>
                <c:pt idx="19">
                  <c:v>0.6</c:v>
                </c:pt>
                <c:pt idx="20">
                  <c:v>0.6</c:v>
                </c:pt>
                <c:pt idx="21">
                  <c:v>0.7</c:v>
                </c:pt>
                <c:pt idx="22">
                  <c:v>0.7</c:v>
                </c:pt>
                <c:pt idx="23">
                  <c:v>0.7</c:v>
                </c:pt>
              </c:numCache>
            </c:numRef>
          </c:val>
        </c:ser>
        <c:gapWidth val="10"/>
        <c:axId val="51601909"/>
        <c:axId val="61763998"/>
      </c:barChart>
      <c:barChart>
        <c:barDir val="col"/>
        <c:grouping val="clustered"/>
        <c:varyColors val="0"/>
        <c:ser>
          <c:idx val="3"/>
          <c:order val="1"/>
          <c:tx>
            <c:v>HVAC Operation</c:v>
          </c:tx>
          <c:spPr>
            <a:solidFill>
              <a:srgbClr val="B1A3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Schedules!$E$64:$AB$64</c:f>
              <c:numCache>
                <c:ptCount val="24"/>
              </c:numCache>
            </c:numRef>
          </c:val>
        </c:ser>
        <c:ser>
          <c:idx val="1"/>
          <c:order val="2"/>
          <c:tx>
            <c:v>Motorized Damper</c:v>
          </c:tx>
          <c:spPr>
            <a:solidFill>
              <a:srgbClr val="AAC8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Schedules!$E$70:$AB$70</c:f>
              <c:numCache>
                <c:ptCount val="24"/>
              </c:numCache>
            </c:numRef>
          </c:val>
        </c:ser>
        <c:ser>
          <c:idx val="2"/>
          <c:order val="3"/>
          <c:tx>
            <c:v>Infiltration</c:v>
          </c:tx>
          <c:spPr>
            <a:solidFill>
              <a:srgbClr val="A8CD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Schedules!$E$59:$AB$59</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208"/>
        <c:axId val="19005071"/>
        <c:axId val="36827912"/>
      </c:barChart>
      <c:catAx>
        <c:axId val="51601909"/>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1763998"/>
        <c:crosses val="autoZero"/>
        <c:auto val="1"/>
        <c:lblOffset val="100"/>
        <c:tickLblSkip val="2"/>
        <c:noMultiLvlLbl val="0"/>
      </c:catAx>
      <c:valAx>
        <c:axId val="61763998"/>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1"/>
              <c:y val="0.010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1601909"/>
        <c:crossesAt val="1"/>
        <c:crossBetween val="between"/>
        <c:dispUnits/>
      </c:valAx>
      <c:catAx>
        <c:axId val="19005071"/>
        <c:scaling>
          <c:orientation val="minMax"/>
        </c:scaling>
        <c:axPos val="b"/>
        <c:delete val="1"/>
        <c:majorTickMark val="out"/>
        <c:minorTickMark val="none"/>
        <c:tickLblPos val="nextTo"/>
        <c:crossAx val="36827912"/>
        <c:crosses val="autoZero"/>
        <c:auto val="1"/>
        <c:lblOffset val="100"/>
        <c:tickLblSkip val="1"/>
        <c:noMultiLvlLbl val="0"/>
      </c:catAx>
      <c:valAx>
        <c:axId val="36827912"/>
        <c:scaling>
          <c:orientation val="minMax"/>
          <c:max val="1"/>
        </c:scaling>
        <c:axPos val="l"/>
        <c:title>
          <c:tx>
            <c:rich>
              <a:bodyPr vert="horz" rot="-5400000" anchor="ctr"/>
              <a:lstStyle/>
              <a:p>
                <a:pPr algn="ctr">
                  <a:defRPr/>
                </a:pPr>
                <a:r>
                  <a:rPr lang="en-US" cap="none" sz="1000" b="1" i="0" u="none" baseline="0">
                    <a:solidFill>
                      <a:srgbClr val="FFCC00"/>
                    </a:solidFill>
                  </a:rPr>
                  <a:t>HVAC Operation (On/Off)
</a:t>
                </a:r>
                <a:r>
                  <a:rPr lang="en-US" cap="none" sz="1000" b="1" i="0" u="none" baseline="0">
                    <a:solidFill>
                      <a:srgbClr val="339966"/>
                    </a:solidFill>
                  </a:rPr>
                  <a:t>Moterized Damper Operation (On/Off)
</a:t>
                </a:r>
                <a:r>
                  <a:rPr lang="en-US" cap="none" sz="1000" b="1" i="0" u="none" baseline="0">
                    <a:solidFill>
                      <a:srgbClr val="C0C0C0"/>
                    </a:solidFill>
                  </a:rPr>
                  <a:t>Percent of Peak Infiltration</a:t>
                </a:r>
              </a:p>
            </c:rich>
          </c:tx>
          <c:layout>
            <c:manualLayout>
              <c:xMode val="factor"/>
              <c:yMode val="factor"/>
              <c:x val="-0.00775"/>
              <c:y val="-0.019"/>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005071"/>
        <c:crosses val="max"/>
        <c:crossBetween val="between"/>
        <c:dispUnits/>
      </c:valAx>
      <c:spPr>
        <a:solidFill>
          <a:srgbClr val="FFFFFF"/>
        </a:solidFill>
        <a:ln w="12700">
          <a:solidFill>
            <a:srgbClr val="808080"/>
          </a:solidFill>
        </a:ln>
      </c:spPr>
    </c:plotArea>
    <c:legend>
      <c:legendPos val="r"/>
      <c:layout>
        <c:manualLayout>
          <c:xMode val="edge"/>
          <c:yMode val="edge"/>
          <c:x val="0.14125"/>
          <c:y val="0.07925"/>
          <c:w val="0.693"/>
          <c:h val="0.07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Service Hot Water [Weekend]</a:t>
            </a:r>
          </a:p>
        </c:rich>
      </c:tx>
      <c:layout>
        <c:manualLayout>
          <c:xMode val="factor"/>
          <c:yMode val="factor"/>
          <c:x val="0.082"/>
          <c:y val="-0.031"/>
        </c:manualLayout>
      </c:layout>
      <c:spPr>
        <a:noFill/>
        <a:ln w="3175">
          <a:noFill/>
        </a:ln>
      </c:spPr>
    </c:title>
    <c:plotArea>
      <c:layout>
        <c:manualLayout>
          <c:xMode val="edge"/>
          <c:yMode val="edge"/>
          <c:x val="0.0495"/>
          <c:y val="0.174"/>
          <c:w val="0.87925"/>
          <c:h val="0.743"/>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Schedules!$E$30:$AB$30</c:f>
              <c:numCache>
                <c:ptCount val="24"/>
                <c:pt idx="0">
                  <c:v>0.9</c:v>
                </c:pt>
                <c:pt idx="1">
                  <c:v>0.9</c:v>
                </c:pt>
                <c:pt idx="2">
                  <c:v>0.9</c:v>
                </c:pt>
                <c:pt idx="3">
                  <c:v>0.9</c:v>
                </c:pt>
                <c:pt idx="4">
                  <c:v>0.9</c:v>
                </c:pt>
                <c:pt idx="5">
                  <c:v>0.9</c:v>
                </c:pt>
                <c:pt idx="6">
                  <c:v>0.7</c:v>
                </c:pt>
                <c:pt idx="7">
                  <c:v>0.5</c:v>
                </c:pt>
                <c:pt idx="8">
                  <c:v>0.5</c:v>
                </c:pt>
                <c:pt idx="9">
                  <c:v>0.3</c:v>
                </c:pt>
                <c:pt idx="10">
                  <c:v>0.3</c:v>
                </c:pt>
                <c:pt idx="11">
                  <c:v>0.3</c:v>
                </c:pt>
                <c:pt idx="12">
                  <c:v>0.3</c:v>
                </c:pt>
                <c:pt idx="13">
                  <c:v>0.3</c:v>
                </c:pt>
                <c:pt idx="14">
                  <c:v>0.3</c:v>
                </c:pt>
                <c:pt idx="15">
                  <c:v>0.3</c:v>
                </c:pt>
                <c:pt idx="16">
                  <c:v>0.3</c:v>
                </c:pt>
                <c:pt idx="17">
                  <c:v>0.5</c:v>
                </c:pt>
                <c:pt idx="18">
                  <c:v>0.6</c:v>
                </c:pt>
                <c:pt idx="19">
                  <c:v>0.6</c:v>
                </c:pt>
                <c:pt idx="20">
                  <c:v>0.6</c:v>
                </c:pt>
                <c:pt idx="21">
                  <c:v>0.7</c:v>
                </c:pt>
                <c:pt idx="22">
                  <c:v>0.7</c:v>
                </c:pt>
                <c:pt idx="23">
                  <c:v>0.7</c:v>
                </c:pt>
              </c:numCache>
            </c:numRef>
          </c:val>
        </c:ser>
        <c:gapWidth val="20"/>
        <c:axId val="63015753"/>
        <c:axId val="30270866"/>
      </c:barChart>
      <c:barChart>
        <c:barDir val="col"/>
        <c:grouping val="clustered"/>
        <c:varyColors val="0"/>
        <c:ser>
          <c:idx val="1"/>
          <c:order val="1"/>
          <c:tx>
            <c:v>Building SHW</c:v>
          </c:tx>
          <c:spPr>
            <a:solidFill>
              <a:srgbClr val="9D32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Schedules!$E$52:$AB$52</c:f>
              <c:numCache>
                <c:ptCount val="24"/>
                <c:pt idx="0">
                  <c:v>0.2</c:v>
                </c:pt>
                <c:pt idx="1">
                  <c:v>0.15</c:v>
                </c:pt>
                <c:pt idx="2">
                  <c:v>0.15</c:v>
                </c:pt>
                <c:pt idx="3">
                  <c:v>0.15</c:v>
                </c:pt>
                <c:pt idx="4">
                  <c:v>0.2</c:v>
                </c:pt>
                <c:pt idx="5">
                  <c:v>0.25</c:v>
                </c:pt>
                <c:pt idx="6">
                  <c:v>0.4</c:v>
                </c:pt>
                <c:pt idx="7">
                  <c:v>0.5</c:v>
                </c:pt>
                <c:pt idx="8">
                  <c:v>0.5</c:v>
                </c:pt>
                <c:pt idx="9">
                  <c:v>0.5</c:v>
                </c:pt>
                <c:pt idx="10">
                  <c:v>0.45</c:v>
                </c:pt>
                <c:pt idx="11">
                  <c:v>0.5</c:v>
                </c:pt>
                <c:pt idx="12">
                  <c:v>0.5</c:v>
                </c:pt>
                <c:pt idx="13">
                  <c:v>0.45</c:v>
                </c:pt>
                <c:pt idx="14">
                  <c:v>0.4</c:v>
                </c:pt>
                <c:pt idx="15">
                  <c:v>0.4</c:v>
                </c:pt>
                <c:pt idx="16">
                  <c:v>0.35</c:v>
                </c:pt>
                <c:pt idx="17">
                  <c:v>0.4</c:v>
                </c:pt>
                <c:pt idx="18">
                  <c:v>0.55</c:v>
                </c:pt>
                <c:pt idx="19">
                  <c:v>0.55</c:v>
                </c:pt>
                <c:pt idx="20">
                  <c:v>0.5</c:v>
                </c:pt>
                <c:pt idx="21">
                  <c:v>0.55</c:v>
                </c:pt>
                <c:pt idx="22">
                  <c:v>0.4</c:v>
                </c:pt>
                <c:pt idx="23">
                  <c:v>0.3</c:v>
                </c:pt>
              </c:numCache>
            </c:numRef>
          </c:val>
        </c:ser>
        <c:ser>
          <c:idx val="2"/>
          <c:order val="2"/>
          <c:tx>
            <c:v>Laundry SHW</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Schedules!$E$56:$AB$56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numCache>
            </c:numRef>
          </c:val>
        </c:ser>
        <c:ser>
          <c:idx val="3"/>
          <c:order val="3"/>
          <c:tx>
            <c:v>Guestroom SHW</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0.2</c:v>
                </c:pt>
                <c:pt idx="1">
                  <c:v>0.15</c:v>
                </c:pt>
                <c:pt idx="2">
                  <c:v>0.15</c:v>
                </c:pt>
                <c:pt idx="3">
                  <c:v>0.15</c:v>
                </c:pt>
                <c:pt idx="4">
                  <c:v>0.2</c:v>
                </c:pt>
                <c:pt idx="5">
                  <c:v>0.25</c:v>
                </c:pt>
                <c:pt idx="6">
                  <c:v>0.35</c:v>
                </c:pt>
                <c:pt idx="7">
                  <c:v>0.6</c:v>
                </c:pt>
                <c:pt idx="8">
                  <c:v>0.8</c:v>
                </c:pt>
                <c:pt idx="9">
                  <c:v>0.55</c:v>
                </c:pt>
                <c:pt idx="10">
                  <c:v>0.4</c:v>
                </c:pt>
                <c:pt idx="11">
                  <c:v>0.3</c:v>
                </c:pt>
                <c:pt idx="12">
                  <c:v>0.2</c:v>
                </c:pt>
                <c:pt idx="13">
                  <c:v>0.2</c:v>
                </c:pt>
                <c:pt idx="14">
                  <c:v>0.2</c:v>
                </c:pt>
                <c:pt idx="15">
                  <c:v>0.2</c:v>
                </c:pt>
                <c:pt idx="16">
                  <c:v>0.2</c:v>
                </c:pt>
                <c:pt idx="17">
                  <c:v>0.25</c:v>
                </c:pt>
                <c:pt idx="18">
                  <c:v>0.3</c:v>
                </c:pt>
                <c:pt idx="19">
                  <c:v>0.4</c:v>
                </c:pt>
                <c:pt idx="20">
                  <c:v>0.4</c:v>
                </c:pt>
                <c:pt idx="21">
                  <c:v>0.4</c:v>
                </c:pt>
                <c:pt idx="22">
                  <c:v>0.6</c:v>
                </c:pt>
                <c:pt idx="23">
                  <c:v>0.35</c:v>
                </c:pt>
              </c:numCache>
            </c:numRef>
          </c:val>
        </c:ser>
        <c:gapWidth val="101"/>
        <c:axId val="4002339"/>
        <c:axId val="36021052"/>
      </c:barChart>
      <c:catAx>
        <c:axId val="63015753"/>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0270866"/>
        <c:crosses val="autoZero"/>
        <c:auto val="1"/>
        <c:lblOffset val="100"/>
        <c:tickLblSkip val="2"/>
        <c:noMultiLvlLbl val="0"/>
      </c:catAx>
      <c:valAx>
        <c:axId val="30270866"/>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5"/>
              <c:y val="0.006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3015753"/>
        <c:crossesAt val="1"/>
        <c:crossBetween val="between"/>
        <c:dispUnits/>
      </c:valAx>
      <c:catAx>
        <c:axId val="4002339"/>
        <c:scaling>
          <c:orientation val="minMax"/>
        </c:scaling>
        <c:axPos val="b"/>
        <c:delete val="1"/>
        <c:majorTickMark val="out"/>
        <c:minorTickMark val="none"/>
        <c:tickLblPos val="nextTo"/>
        <c:crossAx val="36021052"/>
        <c:crosses val="autoZero"/>
        <c:auto val="1"/>
        <c:lblOffset val="100"/>
        <c:tickLblSkip val="1"/>
        <c:noMultiLvlLbl val="0"/>
      </c:catAx>
      <c:valAx>
        <c:axId val="36021052"/>
        <c:scaling>
          <c:orientation val="minMax"/>
          <c:max val="1"/>
        </c:scaling>
        <c:axPos val="l"/>
        <c:title>
          <c:tx>
            <c:rich>
              <a:bodyPr vert="horz" rot="-5400000" anchor="ctr"/>
              <a:lstStyle/>
              <a:p>
                <a:pPr algn="ctr">
                  <a:defRPr/>
                </a:pPr>
                <a:r>
                  <a:rPr lang="en-US" cap="none" sz="1000" b="1" i="0" u="none" baseline="0">
                    <a:solidFill>
                      <a:srgbClr val="FF0000"/>
                    </a:solidFill>
                  </a:rPr>
                  <a:t>Percent of Peak Service Hot Water</a:t>
                </a:r>
              </a:p>
            </c:rich>
          </c:tx>
          <c:layout>
            <c:manualLayout>
              <c:xMode val="factor"/>
              <c:yMode val="factor"/>
              <c:x val="-0.004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02339"/>
        <c:crosses val="max"/>
        <c:crossBetween val="between"/>
        <c:dispUnits/>
      </c:valAx>
      <c:spPr>
        <a:solidFill>
          <a:srgbClr val="FFFFFF"/>
        </a:solidFill>
        <a:ln w="12700">
          <a:solidFill>
            <a:srgbClr val="808080"/>
          </a:solidFill>
        </a:ln>
      </c:spPr>
    </c:plotArea>
    <c:legend>
      <c:legendPos val="t"/>
      <c:layout>
        <c:manualLayout>
          <c:xMode val="edge"/>
          <c:yMode val="edge"/>
          <c:x val="0.1525"/>
          <c:y val="0.093"/>
          <c:w val="0.74"/>
          <c:h val="0.05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Internal Loads </a:t>
            </a:r>
          </a:p>
        </c:rich>
      </c:tx>
      <c:layout>
        <c:manualLayout>
          <c:xMode val="factor"/>
          <c:yMode val="factor"/>
          <c:x val="0.01025"/>
          <c:y val="-0.031"/>
        </c:manualLayout>
      </c:layout>
      <c:spPr>
        <a:noFill/>
        <a:ln w="3175">
          <a:noFill/>
        </a:ln>
      </c:spPr>
    </c:title>
    <c:plotArea>
      <c:layout>
        <c:manualLayout>
          <c:xMode val="edge"/>
          <c:yMode val="edge"/>
          <c:x val="0.04925"/>
          <c:y val="0.1785"/>
          <c:w val="0.89925"/>
          <c:h val="0.7442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20"/>
        <c:axId val="55754013"/>
        <c:axId val="32024070"/>
      </c:barChart>
      <c:barChart>
        <c:barDir val="col"/>
        <c:grouping val="clustered"/>
        <c:varyColors val="0"/>
        <c:ser>
          <c:idx val="1"/>
          <c:order val="1"/>
          <c:tx>
            <c:v>Heating SetPoint</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Schedules!$E$65:$AB$65</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CF68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gapWidth val="323"/>
        <c:axId val="19781175"/>
        <c:axId val="43812848"/>
      </c:barChart>
      <c:catAx>
        <c:axId val="55754013"/>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2024070"/>
        <c:crosses val="autoZero"/>
        <c:auto val="1"/>
        <c:lblOffset val="100"/>
        <c:tickLblSkip val="2"/>
        <c:noMultiLvlLbl val="0"/>
      </c:catAx>
      <c:valAx>
        <c:axId val="32024070"/>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5754013"/>
        <c:crossesAt val="1"/>
        <c:crossBetween val="between"/>
        <c:dispUnits/>
      </c:valAx>
      <c:catAx>
        <c:axId val="19781175"/>
        <c:scaling>
          <c:orientation val="minMax"/>
        </c:scaling>
        <c:axPos val="b"/>
        <c:delete val="1"/>
        <c:majorTickMark val="out"/>
        <c:minorTickMark val="none"/>
        <c:tickLblPos val="nextTo"/>
        <c:crossAx val="43812848"/>
        <c:crosses val="autoZero"/>
        <c:auto val="1"/>
        <c:lblOffset val="100"/>
        <c:tickLblSkip val="1"/>
        <c:noMultiLvlLbl val="0"/>
      </c:catAx>
      <c:valAx>
        <c:axId val="43812848"/>
        <c:scaling>
          <c:orientation val="minMax"/>
          <c:max val="1"/>
        </c:scaling>
        <c:axPos val="l"/>
        <c:title>
          <c:tx>
            <c:rich>
              <a:bodyPr vert="horz" rot="-5400000" anchor="ctr"/>
              <a:lstStyle/>
              <a:p>
                <a:pPr algn="ctr">
                  <a:defRPr/>
                </a:pPr>
                <a:r>
                  <a:rPr lang="en-US" cap="none" sz="1000" b="1" i="0" u="none" baseline="0">
                    <a:solidFill>
                      <a:srgbClr val="FFFF99"/>
                    </a:solidFill>
                  </a:rPr>
                  <a:t>Heating Setpoint Temperature (</a:t>
                </a:r>
                <a:r>
                  <a:rPr lang="en-US" cap="none" sz="1000" b="1" i="0" u="none" baseline="0">
                    <a:solidFill>
                      <a:srgbClr val="FFFF99"/>
                    </a:solidFill>
                  </a:rPr>
                  <a:t>°</a:t>
                </a:r>
                <a:r>
                  <a:rPr lang="en-US" cap="none" sz="1000" b="1" i="0" u="none" baseline="0">
                    <a:solidFill>
                      <a:srgbClr val="FFFF99"/>
                    </a:solidFill>
                  </a:rPr>
                  <a:t>F)
</a:t>
                </a:r>
                <a:r>
                  <a:rPr lang="en-US" cap="none" sz="1000" b="1" i="0" u="none" baseline="0">
                    <a:solidFill>
                      <a:srgbClr val="FF6600"/>
                    </a:solidFill>
                  </a:rPr>
                  <a:t>Cooling Setpoint Temperature (</a:t>
                </a:r>
                <a:r>
                  <a:rPr lang="en-US" cap="none" sz="1000" b="1" i="0" u="none" baseline="0">
                    <a:solidFill>
                      <a:srgbClr val="FF6600"/>
                    </a:solidFill>
                  </a:rPr>
                  <a:t>°</a:t>
                </a:r>
                <a:r>
                  <a:rPr lang="en-US" cap="none" sz="1000" b="1" i="0" u="none" baseline="0">
                    <a:solidFill>
                      <a:srgbClr val="FF6600"/>
                    </a:solidFill>
                  </a:rPr>
                  <a:t>F)</a:t>
                </a:r>
              </a:p>
            </c:rich>
          </c:tx>
          <c:layout>
            <c:manualLayout>
              <c:xMode val="factor"/>
              <c:yMode val="factor"/>
              <c:x val="-0.00675"/>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781175"/>
        <c:crosses val="max"/>
        <c:crossBetween val="between"/>
        <c:dispUnits/>
      </c:valAx>
      <c:spPr>
        <a:solidFill>
          <a:srgbClr val="FFFFFF"/>
        </a:solidFill>
        <a:ln w="12700">
          <a:solidFill>
            <a:srgbClr val="808080"/>
          </a:solidFill>
        </a:ln>
      </c:spPr>
    </c:plotArea>
    <c:legend>
      <c:legendPos val="r"/>
      <c:layout>
        <c:manualLayout>
          <c:xMode val="edge"/>
          <c:yMode val="edge"/>
          <c:x val="0.3225"/>
          <c:y val="0.0785"/>
          <c:w val="0.38075"/>
          <c:h val="0.07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962025</xdr:colOff>
      <xdr:row>13</xdr:row>
      <xdr:rowOff>276225</xdr:rowOff>
    </xdr:from>
    <xdr:to>
      <xdr:col>5</xdr:col>
      <xdr:colOff>1295400</xdr:colOff>
      <xdr:row>13</xdr:row>
      <xdr:rowOff>276225</xdr:rowOff>
    </xdr:to>
    <xdr:pic>
      <xdr:nvPicPr>
        <xdr:cNvPr id="1" name="Picture 19"/>
        <xdr:cNvPicPr preferRelativeResize="1">
          <a:picLocks noChangeAspect="1"/>
        </xdr:cNvPicPr>
      </xdr:nvPicPr>
      <xdr:blipFill>
        <a:blip r:embed="rId1"/>
        <a:stretch>
          <a:fillRect/>
        </a:stretch>
      </xdr:blipFill>
      <xdr:spPr>
        <a:xfrm rot="5400000">
          <a:off x="3705225" y="4200525"/>
          <a:ext cx="4791075" cy="0"/>
        </a:xfrm>
        <a:prstGeom prst="rect">
          <a:avLst/>
        </a:prstGeom>
        <a:noFill/>
        <a:ln w="9525" cmpd="sng">
          <a:noFill/>
        </a:ln>
      </xdr:spPr>
    </xdr:pic>
    <xdr:clientData fLocksWithSheet="0"/>
  </xdr:twoCellAnchor>
  <xdr:twoCellAnchor editAs="oneCell">
    <xdr:from>
      <xdr:col>3</xdr:col>
      <xdr:colOff>1933575</xdr:colOff>
      <xdr:row>20</xdr:row>
      <xdr:rowOff>66675</xdr:rowOff>
    </xdr:from>
    <xdr:to>
      <xdr:col>5</xdr:col>
      <xdr:colOff>504825</xdr:colOff>
      <xdr:row>20</xdr:row>
      <xdr:rowOff>1400175</xdr:rowOff>
    </xdr:to>
    <xdr:pic>
      <xdr:nvPicPr>
        <xdr:cNvPr id="2" name="Picture 7" descr="largehotel.jpg"/>
        <xdr:cNvPicPr preferRelativeResize="1">
          <a:picLocks noChangeAspect="1"/>
        </xdr:cNvPicPr>
      </xdr:nvPicPr>
      <xdr:blipFill>
        <a:blip r:embed="rId2"/>
        <a:srcRect l="36485" t="40391" r="35214" b="40653"/>
        <a:stretch>
          <a:fillRect/>
        </a:stretch>
      </xdr:blipFill>
      <xdr:spPr>
        <a:xfrm>
          <a:off x="4676775" y="8191500"/>
          <a:ext cx="3028950" cy="1343025"/>
        </a:xfrm>
        <a:prstGeom prst="rect">
          <a:avLst/>
        </a:prstGeom>
        <a:noFill/>
        <a:ln w="9525" cmpd="sng">
          <a:noFill/>
        </a:ln>
      </xdr:spPr>
    </xdr:pic>
    <xdr:clientData/>
  </xdr:twoCellAnchor>
  <xdr:twoCellAnchor editAs="oneCell">
    <xdr:from>
      <xdr:col>3</xdr:col>
      <xdr:colOff>1152525</xdr:colOff>
      <xdr:row>13</xdr:row>
      <xdr:rowOff>38100</xdr:rowOff>
    </xdr:from>
    <xdr:to>
      <xdr:col>5</xdr:col>
      <xdr:colOff>838200</xdr:colOff>
      <xdr:row>13</xdr:row>
      <xdr:rowOff>2343150</xdr:rowOff>
    </xdr:to>
    <xdr:pic>
      <xdr:nvPicPr>
        <xdr:cNvPr id="3" name="Picture 5" descr="largehotel_whole.jpg"/>
        <xdr:cNvPicPr preferRelativeResize="1">
          <a:picLocks noChangeAspect="1"/>
        </xdr:cNvPicPr>
      </xdr:nvPicPr>
      <xdr:blipFill>
        <a:blip r:embed="rId3"/>
        <a:srcRect l="22639" t="22483" r="16667" b="27058"/>
        <a:stretch>
          <a:fillRect/>
        </a:stretch>
      </xdr:blipFill>
      <xdr:spPr>
        <a:xfrm>
          <a:off x="3895725" y="3962400"/>
          <a:ext cx="4143375" cy="2305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0.39225</cdr:x>
      <cdr:y>1</cdr:y>
    </cdr:from>
    <cdr:to>
      <cdr:x>0.39375</cdr:x>
      <cdr:y>1</cdr:y>
    </cdr:to>
    <cdr:sp>
      <cdr:nvSpPr>
        <cdr:cNvPr id="1" name="TextBox 1"/>
        <cdr:cNvSpPr txBox="1">
          <a:spLocks noChangeArrowheads="1"/>
        </cdr:cNvSpPr>
      </cdr:nvSpPr>
      <cdr:spPr>
        <a:xfrm>
          <a:off x="3228975" y="3390900"/>
          <a:ext cx="9525" cy="0"/>
        </a:xfrm>
        <a:prstGeom prst="rect">
          <a:avLst/>
        </a:prstGeom>
        <a:noFill/>
        <a:ln w="9525" cmpd="sng">
          <a:noFill/>
        </a:ln>
      </cdr:spPr>
      <cdr:txBody>
        <a:bodyPr vertOverflow="clip" wrap="square"/>
        <a:p>
          <a:pPr algn="ctr">
            <a:defRPr/>
          </a:pPr>
          <a:r>
            <a:rPr lang="en-US" cap="none" sz="1200" b="1" i="0" u="none" baseline="0">
              <a:solidFill>
                <a:srgbClr val="000000"/>
              </a:solidFill>
            </a:rPr>
            <a:t>Weekdays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1</cdr:y>
    </cdr:from>
    <cdr:to>
      <cdr:x>0.361</cdr:x>
      <cdr:y>1</cdr:y>
    </cdr:to>
    <cdr:sp>
      <cdr:nvSpPr>
        <cdr:cNvPr id="1" name="TextBox 1"/>
        <cdr:cNvSpPr txBox="1">
          <a:spLocks noChangeArrowheads="1"/>
        </cdr:cNvSpPr>
      </cdr:nvSpPr>
      <cdr:spPr>
        <a:xfrm>
          <a:off x="3028950" y="3381375"/>
          <a:ext cx="0" cy="0"/>
        </a:xfrm>
        <a:prstGeom prst="rect">
          <a:avLst/>
        </a:prstGeom>
        <a:noFill/>
        <a:ln w="9525" cmpd="sng">
          <a:noFill/>
        </a:ln>
      </cdr:spPr>
      <cdr:txBody>
        <a:bodyPr vertOverflow="clip" wrap="square"/>
        <a:p>
          <a:pPr algn="ctr">
            <a:defRPr/>
          </a:pPr>
          <a:r>
            <a:rPr lang="en-US" cap="none" sz="1200" b="1" i="0" u="none" baseline="0">
              <a:solidFill>
                <a:srgbClr val="000000"/>
              </a:solidFill>
            </a:rPr>
            <a:t>Weekdays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0.3925</cdr:x>
      <cdr:y>1</cdr:y>
    </cdr:from>
    <cdr:to>
      <cdr:x>0.394</cdr:x>
      <cdr:y>1</cdr:y>
    </cdr:to>
    <cdr:sp>
      <cdr:nvSpPr>
        <cdr:cNvPr id="1" name="TextBox 1"/>
        <cdr:cNvSpPr txBox="1">
          <a:spLocks noChangeArrowheads="1"/>
        </cdr:cNvSpPr>
      </cdr:nvSpPr>
      <cdr:spPr>
        <a:xfrm>
          <a:off x="3228975" y="3390900"/>
          <a:ext cx="9525" cy="0"/>
        </a:xfrm>
        <a:prstGeom prst="rect">
          <a:avLst/>
        </a:prstGeom>
        <a:noFill/>
        <a:ln w="9525" cmpd="sng">
          <a:noFill/>
        </a:ln>
      </cdr:spPr>
      <cdr:txBody>
        <a:bodyPr vertOverflow="clip" wrap="square"/>
        <a:p>
          <a:pPr algn="ctr">
            <a:defRPr/>
          </a:pPr>
          <a:r>
            <a:rPr lang="en-US" cap="none" sz="1200" b="1" i="0" u="none" baseline="0">
              <a:solidFill>
                <a:srgbClr val="000000"/>
              </a:solidFill>
            </a:rPr>
            <a:t>Saturday</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0.36775</cdr:x>
      <cdr:y>1</cdr:y>
    </cdr:from>
    <cdr:to>
      <cdr:x>0.361</cdr:x>
      <cdr:y>1</cdr:y>
    </cdr:to>
    <cdr:sp>
      <cdr:nvSpPr>
        <cdr:cNvPr id="1" name="TextBox 1"/>
        <cdr:cNvSpPr txBox="1">
          <a:spLocks noChangeArrowheads="1"/>
        </cdr:cNvSpPr>
      </cdr:nvSpPr>
      <cdr:spPr>
        <a:xfrm>
          <a:off x="3028950" y="3371850"/>
          <a:ext cx="0" cy="0"/>
        </a:xfrm>
        <a:prstGeom prst="rect">
          <a:avLst/>
        </a:prstGeom>
        <a:noFill/>
        <a:ln w="9525" cmpd="sng">
          <a:noFill/>
        </a:ln>
      </cdr:spPr>
      <cdr:txBody>
        <a:bodyPr vertOverflow="clip" wrap="square"/>
        <a:p>
          <a:pPr algn="ctr">
            <a:defRPr/>
          </a:pPr>
          <a:r>
            <a:rPr lang="en-US" cap="none" sz="1100" b="1" i="0" u="none" baseline="0">
              <a:solidFill>
                <a:srgbClr val="000000"/>
              </a:solidFill>
            </a:rPr>
            <a:t>Saturday</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0.43275</cdr:x>
      <cdr:y>0.9265</cdr:y>
    </cdr:from>
    <cdr:to>
      <cdr:x>0.4295</cdr:x>
      <cdr:y>0.92675</cdr:y>
    </cdr:to>
    <cdr:sp>
      <cdr:nvSpPr>
        <cdr:cNvPr id="1" name="TextBox 1"/>
        <cdr:cNvSpPr txBox="1">
          <a:spLocks noChangeArrowheads="1"/>
        </cdr:cNvSpPr>
      </cdr:nvSpPr>
      <cdr:spPr>
        <a:xfrm>
          <a:off x="3562350" y="3133725"/>
          <a:ext cx="0" cy="0"/>
        </a:xfrm>
        <a:prstGeom prst="rect">
          <a:avLst/>
        </a:prstGeom>
        <a:noFill/>
        <a:ln w="9525" cmpd="sng">
          <a:noFill/>
        </a:ln>
      </cdr:spPr>
      <cdr:txBody>
        <a:bodyPr vertOverflow="clip" wrap="square"/>
        <a:p>
          <a:pPr algn="ctr">
            <a:defRPr/>
          </a:pPr>
          <a:r>
            <a:rPr lang="en-US" cap="none" sz="1200" b="1" i="0" u="none" baseline="0">
              <a:solidFill>
                <a:srgbClr val="000000"/>
              </a:solidFill>
            </a:rPr>
            <a:t>Allday</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15</xdr:col>
      <xdr:colOff>266700</xdr:colOff>
      <xdr:row>28</xdr:row>
      <xdr:rowOff>57150</xdr:rowOff>
    </xdr:to>
    <xdr:graphicFrame>
      <xdr:nvGraphicFramePr>
        <xdr:cNvPr id="1" name="Sche|People"/>
        <xdr:cNvGraphicFramePr/>
      </xdr:nvGraphicFramePr>
      <xdr:xfrm>
        <a:off x="19050" y="400050"/>
        <a:ext cx="8248650" cy="33909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47625</xdr:rowOff>
    </xdr:from>
    <xdr:to>
      <xdr:col>15</xdr:col>
      <xdr:colOff>257175</xdr:colOff>
      <xdr:row>54</xdr:row>
      <xdr:rowOff>95250</xdr:rowOff>
    </xdr:to>
    <xdr:graphicFrame>
      <xdr:nvGraphicFramePr>
        <xdr:cNvPr id="2" name="Sche|People"/>
        <xdr:cNvGraphicFramePr/>
      </xdr:nvGraphicFramePr>
      <xdr:xfrm>
        <a:off x="19050" y="3914775"/>
        <a:ext cx="8239125" cy="33813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55</xdr:row>
      <xdr:rowOff>85725</xdr:rowOff>
    </xdr:from>
    <xdr:to>
      <xdr:col>15</xdr:col>
      <xdr:colOff>257175</xdr:colOff>
      <xdr:row>81</xdr:row>
      <xdr:rowOff>9525</xdr:rowOff>
    </xdr:to>
    <xdr:graphicFrame>
      <xdr:nvGraphicFramePr>
        <xdr:cNvPr id="3" name="Sche|People"/>
        <xdr:cNvGraphicFramePr/>
      </xdr:nvGraphicFramePr>
      <xdr:xfrm>
        <a:off x="19050" y="7419975"/>
        <a:ext cx="8239125" cy="3390900"/>
      </xdr:xfrm>
      <a:graphic>
        <a:graphicData uri="http://schemas.openxmlformats.org/drawingml/2006/chart">
          <c:chart xmlns:c="http://schemas.openxmlformats.org/drawingml/2006/chart" r:id="rId3"/>
        </a:graphicData>
      </a:graphic>
    </xdr:graphicFrame>
    <xdr:clientData/>
  </xdr:twoCellAnchor>
  <xdr:twoCellAnchor>
    <xdr:from>
      <xdr:col>16</xdr:col>
      <xdr:colOff>85725</xdr:colOff>
      <xdr:row>3</xdr:row>
      <xdr:rowOff>9525</xdr:rowOff>
    </xdr:from>
    <xdr:to>
      <xdr:col>31</xdr:col>
      <xdr:colOff>323850</xdr:colOff>
      <xdr:row>28</xdr:row>
      <xdr:rowOff>66675</xdr:rowOff>
    </xdr:to>
    <xdr:graphicFrame>
      <xdr:nvGraphicFramePr>
        <xdr:cNvPr id="4" name="Sche|People"/>
        <xdr:cNvGraphicFramePr/>
      </xdr:nvGraphicFramePr>
      <xdr:xfrm>
        <a:off x="8620125" y="409575"/>
        <a:ext cx="8239125" cy="3390900"/>
      </xdr:xfrm>
      <a:graphic>
        <a:graphicData uri="http://schemas.openxmlformats.org/drawingml/2006/chart">
          <c:chart xmlns:c="http://schemas.openxmlformats.org/drawingml/2006/chart" r:id="rId4"/>
        </a:graphicData>
      </a:graphic>
    </xdr:graphicFrame>
    <xdr:clientData/>
  </xdr:twoCellAnchor>
  <xdr:twoCellAnchor>
    <xdr:from>
      <xdr:col>16</xdr:col>
      <xdr:colOff>95250</xdr:colOff>
      <xdr:row>29</xdr:row>
      <xdr:rowOff>57150</xdr:rowOff>
    </xdr:from>
    <xdr:to>
      <xdr:col>31</xdr:col>
      <xdr:colOff>342900</xdr:colOff>
      <xdr:row>54</xdr:row>
      <xdr:rowOff>95250</xdr:rowOff>
    </xdr:to>
    <xdr:graphicFrame>
      <xdr:nvGraphicFramePr>
        <xdr:cNvPr id="5" name="Sche|People"/>
        <xdr:cNvGraphicFramePr/>
      </xdr:nvGraphicFramePr>
      <xdr:xfrm>
        <a:off x="8629650" y="3924300"/>
        <a:ext cx="8248650" cy="3371850"/>
      </xdr:xfrm>
      <a:graphic>
        <a:graphicData uri="http://schemas.openxmlformats.org/drawingml/2006/chart">
          <c:chart xmlns:c="http://schemas.openxmlformats.org/drawingml/2006/chart" r:id="rId5"/>
        </a:graphicData>
      </a:graphic>
    </xdr:graphicFrame>
    <xdr:clientData/>
  </xdr:twoCellAnchor>
  <xdr:twoCellAnchor>
    <xdr:from>
      <xdr:col>16</xdr:col>
      <xdr:colOff>95250</xdr:colOff>
      <xdr:row>55</xdr:row>
      <xdr:rowOff>95250</xdr:rowOff>
    </xdr:from>
    <xdr:to>
      <xdr:col>31</xdr:col>
      <xdr:colOff>342900</xdr:colOff>
      <xdr:row>81</xdr:row>
      <xdr:rowOff>19050</xdr:rowOff>
    </xdr:to>
    <xdr:graphicFrame>
      <xdr:nvGraphicFramePr>
        <xdr:cNvPr id="6" name="Sche|People"/>
        <xdr:cNvGraphicFramePr/>
      </xdr:nvGraphicFramePr>
      <xdr:xfrm>
        <a:off x="8629650" y="7429500"/>
        <a:ext cx="824865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82</xdr:row>
      <xdr:rowOff>19050</xdr:rowOff>
    </xdr:from>
    <xdr:to>
      <xdr:col>15</xdr:col>
      <xdr:colOff>247650</xdr:colOff>
      <xdr:row>107</xdr:row>
      <xdr:rowOff>76200</xdr:rowOff>
    </xdr:to>
    <xdr:graphicFrame>
      <xdr:nvGraphicFramePr>
        <xdr:cNvPr id="7" name="Sche|People"/>
        <xdr:cNvGraphicFramePr/>
      </xdr:nvGraphicFramePr>
      <xdr:xfrm>
        <a:off x="0" y="10953750"/>
        <a:ext cx="8248650" cy="33909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H137"/>
  <sheetViews>
    <sheetView tabSelected="1" zoomScale="80" zoomScaleNormal="80" zoomScaleSheetLayoutView="100" zoomScalePageLayoutView="0" workbookViewId="0" topLeftCell="A1">
      <selection activeCell="O13" sqref="O13"/>
    </sheetView>
  </sheetViews>
  <sheetFormatPr defaultColWidth="10.33203125" defaultRowHeight="10.5"/>
  <cols>
    <col min="1" max="1" width="5" style="2" customWidth="1"/>
    <col min="2" max="2" width="25.33203125" style="2" customWidth="1"/>
    <col min="3" max="3" width="17.66015625" style="2" customWidth="1"/>
    <col min="4" max="6" width="39" style="145" customWidth="1"/>
    <col min="7" max="7" width="47.66015625" style="4" customWidth="1"/>
    <col min="8" max="8" width="10.33203125" style="166" customWidth="1"/>
    <col min="9" max="13" width="10.33203125" style="1" customWidth="1"/>
    <col min="14" max="16384" width="10.33203125" style="1" customWidth="1"/>
  </cols>
  <sheetData>
    <row r="1" spans="1:7" ht="17.25">
      <c r="A1" s="42" t="s">
        <v>239</v>
      </c>
      <c r="B1" s="40"/>
      <c r="C1" s="40"/>
      <c r="D1" s="127"/>
      <c r="E1" s="127"/>
      <c r="F1" s="128"/>
      <c r="G1" s="41"/>
    </row>
    <row r="2" spans="1:7" ht="15.75" thickBot="1">
      <c r="A2" s="71" t="s">
        <v>333</v>
      </c>
      <c r="B2" s="43"/>
      <c r="C2" s="43"/>
      <c r="D2" s="129"/>
      <c r="E2" s="129"/>
      <c r="F2" s="129"/>
      <c r="G2" s="43"/>
    </row>
    <row r="3" spans="1:7" ht="12.75" customHeight="1">
      <c r="A3" s="357"/>
      <c r="B3" s="359" t="s">
        <v>76</v>
      </c>
      <c r="C3" s="360"/>
      <c r="D3" s="359" t="s">
        <v>274</v>
      </c>
      <c r="E3" s="359"/>
      <c r="F3" s="359"/>
      <c r="G3" s="362" t="s">
        <v>77</v>
      </c>
    </row>
    <row r="4" spans="1:7" ht="12.75" customHeight="1">
      <c r="A4" s="358"/>
      <c r="B4" s="361"/>
      <c r="C4" s="280"/>
      <c r="D4" s="361"/>
      <c r="E4" s="361"/>
      <c r="F4" s="361"/>
      <c r="G4" s="363"/>
    </row>
    <row r="5" spans="1:7" ht="12.75">
      <c r="A5" s="358"/>
      <c r="B5" s="361"/>
      <c r="C5" s="280"/>
      <c r="D5" s="361"/>
      <c r="E5" s="361"/>
      <c r="F5" s="361"/>
      <c r="G5" s="364"/>
    </row>
    <row r="6" spans="1:7" ht="18" thickBot="1">
      <c r="A6" s="365" t="s">
        <v>10</v>
      </c>
      <c r="B6" s="366"/>
      <c r="C6" s="366"/>
      <c r="D6" s="130"/>
      <c r="E6" s="130"/>
      <c r="F6" s="130"/>
      <c r="G6" s="58"/>
    </row>
    <row r="7" spans="1:7" ht="17.25">
      <c r="A7" s="7"/>
      <c r="B7" s="367" t="s">
        <v>78</v>
      </c>
      <c r="C7" s="368"/>
      <c r="D7" s="369" t="s">
        <v>79</v>
      </c>
      <c r="E7" s="370"/>
      <c r="F7" s="371"/>
      <c r="G7" s="3"/>
    </row>
    <row r="8" spans="1:7" ht="126" customHeight="1">
      <c r="A8" s="67"/>
      <c r="B8" s="352" t="s">
        <v>80</v>
      </c>
      <c r="C8" s="353"/>
      <c r="D8" s="168" t="s">
        <v>163</v>
      </c>
      <c r="E8" s="169" t="s">
        <v>164</v>
      </c>
      <c r="F8" s="170" t="s">
        <v>81</v>
      </c>
      <c r="G8" s="171" t="s">
        <v>143</v>
      </c>
    </row>
    <row r="9" spans="1:7" ht="12.75">
      <c r="A9" s="67"/>
      <c r="B9" s="354" t="s">
        <v>82</v>
      </c>
      <c r="C9" s="353"/>
      <c r="D9" s="264" t="s">
        <v>11</v>
      </c>
      <c r="E9" s="275"/>
      <c r="F9" s="276"/>
      <c r="G9" s="172"/>
    </row>
    <row r="10" spans="1:7" ht="12.75">
      <c r="A10" s="8"/>
      <c r="B10" s="232" t="s">
        <v>83</v>
      </c>
      <c r="C10" s="233"/>
      <c r="D10" s="288" t="s">
        <v>165</v>
      </c>
      <c r="E10" s="289"/>
      <c r="F10" s="290"/>
      <c r="G10" s="173"/>
    </row>
    <row r="11" spans="1:7" ht="15.75" thickBot="1">
      <c r="A11" s="8"/>
      <c r="B11" s="373" t="s">
        <v>84</v>
      </c>
      <c r="C11" s="374"/>
      <c r="D11" s="375" t="s">
        <v>173</v>
      </c>
      <c r="E11" s="376"/>
      <c r="F11" s="377"/>
      <c r="G11" s="173"/>
    </row>
    <row r="12" spans="1:7" ht="18" thickBot="1">
      <c r="A12" s="307" t="s">
        <v>12</v>
      </c>
      <c r="B12" s="308"/>
      <c r="C12" s="308"/>
      <c r="D12" s="131"/>
      <c r="E12" s="131"/>
      <c r="F12" s="131"/>
      <c r="G12" s="174"/>
    </row>
    <row r="13" spans="1:7" ht="17.25">
      <c r="A13" s="9"/>
      <c r="B13" s="378" t="s">
        <v>85</v>
      </c>
      <c r="C13" s="379"/>
      <c r="D13" s="380">
        <v>122132</v>
      </c>
      <c r="E13" s="381"/>
      <c r="F13" s="382"/>
      <c r="G13" s="171"/>
    </row>
    <row r="14" spans="1:7" ht="189" customHeight="1">
      <c r="A14" s="10"/>
      <c r="B14" s="326" t="s">
        <v>86</v>
      </c>
      <c r="C14" s="272"/>
      <c r="D14" s="291"/>
      <c r="E14" s="292"/>
      <c r="F14" s="293"/>
      <c r="G14" s="171"/>
    </row>
    <row r="15" spans="1:7" ht="32.25" customHeight="1">
      <c r="A15" s="67"/>
      <c r="B15" s="326" t="s">
        <v>87</v>
      </c>
      <c r="C15" s="272"/>
      <c r="D15" s="236" t="s">
        <v>290</v>
      </c>
      <c r="E15" s="237"/>
      <c r="F15" s="238"/>
      <c r="G15" s="171"/>
    </row>
    <row r="16" spans="1:7" ht="19.5" customHeight="1">
      <c r="A16" s="64"/>
      <c r="B16" s="326" t="s">
        <v>13</v>
      </c>
      <c r="C16" s="259"/>
      <c r="D16" s="236" t="s">
        <v>174</v>
      </c>
      <c r="E16" s="237"/>
      <c r="F16" s="238"/>
      <c r="G16" s="175"/>
    </row>
    <row r="17" spans="1:7" ht="29.25" customHeight="1">
      <c r="A17" s="64"/>
      <c r="B17" s="326" t="s">
        <v>88</v>
      </c>
      <c r="C17" s="272"/>
      <c r="D17" s="383" t="s">
        <v>291</v>
      </c>
      <c r="E17" s="384"/>
      <c r="F17" s="385"/>
      <c r="G17" s="171"/>
    </row>
    <row r="18" spans="1:7" ht="22.5" customHeight="1">
      <c r="A18" s="67"/>
      <c r="B18" s="332" t="s">
        <v>14</v>
      </c>
      <c r="C18" s="268"/>
      <c r="D18" s="319" t="s">
        <v>292</v>
      </c>
      <c r="E18" s="265"/>
      <c r="F18" s="266"/>
      <c r="G18" s="322"/>
    </row>
    <row r="19" spans="1:7" ht="17.25" customHeight="1">
      <c r="A19" s="67"/>
      <c r="B19" s="326" t="s">
        <v>15</v>
      </c>
      <c r="C19" s="268"/>
      <c r="D19" s="236" t="s">
        <v>89</v>
      </c>
      <c r="E19" s="237"/>
      <c r="F19" s="238"/>
      <c r="G19" s="323"/>
    </row>
    <row r="20" spans="1:7" ht="21" customHeight="1">
      <c r="A20" s="67"/>
      <c r="B20" s="326" t="s">
        <v>16</v>
      </c>
      <c r="C20" s="268"/>
      <c r="D20" s="229" t="s">
        <v>145</v>
      </c>
      <c r="E20" s="355"/>
      <c r="F20" s="356"/>
      <c r="G20" s="323"/>
    </row>
    <row r="21" spans="1:7" ht="117" customHeight="1">
      <c r="A21" s="67"/>
      <c r="B21" s="334" t="s">
        <v>9</v>
      </c>
      <c r="C21" s="335"/>
      <c r="D21" s="229"/>
      <c r="E21" s="230"/>
      <c r="F21" s="231"/>
      <c r="G21" s="323"/>
    </row>
    <row r="22" spans="1:7" ht="104.25" customHeight="1">
      <c r="A22" s="67"/>
      <c r="B22" s="336"/>
      <c r="C22" s="337"/>
      <c r="D22" s="328" t="s">
        <v>317</v>
      </c>
      <c r="E22" s="329"/>
      <c r="F22" s="330"/>
      <c r="G22" s="323"/>
    </row>
    <row r="23" spans="1:7" ht="43.5" customHeight="1">
      <c r="A23" s="67"/>
      <c r="B23" s="232" t="s">
        <v>90</v>
      </c>
      <c r="C23" s="272"/>
      <c r="D23" s="331" t="s">
        <v>256</v>
      </c>
      <c r="E23" s="237"/>
      <c r="F23" s="238"/>
      <c r="G23" s="323"/>
    </row>
    <row r="24" spans="1:7" ht="18.75" customHeight="1">
      <c r="A24" s="8"/>
      <c r="B24" s="232" t="s">
        <v>91</v>
      </c>
      <c r="C24" s="233"/>
      <c r="D24" s="229" t="s">
        <v>320</v>
      </c>
      <c r="E24" s="230"/>
      <c r="F24" s="231"/>
      <c r="G24" s="323"/>
    </row>
    <row r="25" spans="1:7" ht="21" customHeight="1" thickBot="1">
      <c r="A25" s="8"/>
      <c r="B25" s="350" t="s">
        <v>92</v>
      </c>
      <c r="C25" s="351"/>
      <c r="D25" s="310" t="s">
        <v>198</v>
      </c>
      <c r="E25" s="311"/>
      <c r="F25" s="312"/>
      <c r="G25" s="333"/>
    </row>
    <row r="26" spans="1:7" ht="18" thickBot="1">
      <c r="A26" s="348" t="s">
        <v>93</v>
      </c>
      <c r="B26" s="349"/>
      <c r="C26" s="349"/>
      <c r="D26" s="132"/>
      <c r="E26" s="132"/>
      <c r="F26" s="132"/>
      <c r="G26" s="176"/>
    </row>
    <row r="27" spans="1:7" ht="12.75">
      <c r="A27" s="36"/>
      <c r="B27" s="273" t="s">
        <v>17</v>
      </c>
      <c r="C27" s="274"/>
      <c r="D27" s="133"/>
      <c r="E27" s="133"/>
      <c r="F27" s="133"/>
      <c r="G27" s="177"/>
    </row>
    <row r="28" spans="1:7" ht="35.25" customHeight="1" thickBot="1">
      <c r="A28" s="64"/>
      <c r="B28" s="232" t="s">
        <v>94</v>
      </c>
      <c r="C28" s="272"/>
      <c r="D28" s="310" t="s">
        <v>321</v>
      </c>
      <c r="E28" s="311"/>
      <c r="F28" s="312"/>
      <c r="G28" s="171" t="s">
        <v>199</v>
      </c>
    </row>
    <row r="29" spans="1:7" ht="50.25" customHeight="1">
      <c r="A29" s="64"/>
      <c r="B29" s="232" t="s">
        <v>133</v>
      </c>
      <c r="C29" s="213"/>
      <c r="D29" s="285" t="s">
        <v>328</v>
      </c>
      <c r="E29" s="286"/>
      <c r="F29" s="287"/>
      <c r="G29" s="178" t="s">
        <v>293</v>
      </c>
    </row>
    <row r="30" spans="1:7" ht="12.75">
      <c r="A30" s="67"/>
      <c r="B30" s="232" t="s">
        <v>95</v>
      </c>
      <c r="C30" s="268"/>
      <c r="D30" s="236" t="s">
        <v>96</v>
      </c>
      <c r="E30" s="237"/>
      <c r="F30" s="238"/>
      <c r="G30" s="171"/>
    </row>
    <row r="31" spans="1:7" ht="12.75">
      <c r="A31" s="67"/>
      <c r="B31" s="232" t="s">
        <v>97</v>
      </c>
      <c r="C31" s="268"/>
      <c r="D31" s="236" t="s">
        <v>98</v>
      </c>
      <c r="E31" s="237"/>
      <c r="F31" s="238"/>
      <c r="G31" s="171"/>
    </row>
    <row r="32" spans="1:7" ht="12.75">
      <c r="A32" s="67"/>
      <c r="B32" s="297" t="s">
        <v>18</v>
      </c>
      <c r="C32" s="298"/>
      <c r="D32" s="134"/>
      <c r="E32" s="134"/>
      <c r="F32" s="134"/>
      <c r="G32" s="179"/>
    </row>
    <row r="33" spans="1:7" ht="33" customHeight="1">
      <c r="A33" s="67"/>
      <c r="B33" s="232" t="s">
        <v>94</v>
      </c>
      <c r="C33" s="272"/>
      <c r="D33" s="236" t="s">
        <v>162</v>
      </c>
      <c r="E33" s="237"/>
      <c r="F33" s="238"/>
      <c r="G33" s="171" t="s">
        <v>199</v>
      </c>
    </row>
    <row r="34" spans="1:7" ht="28.5" customHeight="1">
      <c r="A34" s="64"/>
      <c r="B34" s="232" t="s">
        <v>133</v>
      </c>
      <c r="C34" s="213"/>
      <c r="D34" s="285" t="s">
        <v>294</v>
      </c>
      <c r="E34" s="286"/>
      <c r="F34" s="287"/>
      <c r="G34" s="178" t="s">
        <v>293</v>
      </c>
    </row>
    <row r="35" spans="1:7" ht="12.75">
      <c r="A35" s="67"/>
      <c r="B35" s="232" t="s">
        <v>95</v>
      </c>
      <c r="C35" s="268"/>
      <c r="D35" s="236" t="s">
        <v>99</v>
      </c>
      <c r="E35" s="237"/>
      <c r="F35" s="238"/>
      <c r="G35" s="171"/>
    </row>
    <row r="36" spans="1:7" ht="12.75">
      <c r="A36" s="67"/>
      <c r="B36" s="232" t="s">
        <v>97</v>
      </c>
      <c r="C36" s="268"/>
      <c r="D36" s="236" t="s">
        <v>0</v>
      </c>
      <c r="E36" s="237"/>
      <c r="F36" s="238"/>
      <c r="G36" s="171"/>
    </row>
    <row r="37" spans="1:7" ht="12.75">
      <c r="A37" s="67"/>
      <c r="B37" s="297" t="s">
        <v>19</v>
      </c>
      <c r="C37" s="327"/>
      <c r="D37" s="134"/>
      <c r="E37" s="134"/>
      <c r="F37" s="134"/>
      <c r="G37" s="179"/>
    </row>
    <row r="38" spans="1:7" ht="12.75">
      <c r="A38" s="67"/>
      <c r="B38" s="232" t="s">
        <v>95</v>
      </c>
      <c r="C38" s="268"/>
      <c r="D38" s="236" t="s">
        <v>100</v>
      </c>
      <c r="E38" s="237"/>
      <c r="F38" s="238"/>
      <c r="G38" s="180"/>
    </row>
    <row r="39" spans="1:7" ht="12.75">
      <c r="A39" s="67"/>
      <c r="B39" s="232" t="s">
        <v>101</v>
      </c>
      <c r="C39" s="268"/>
      <c r="D39" s="229" t="s">
        <v>156</v>
      </c>
      <c r="E39" s="230"/>
      <c r="F39" s="231"/>
      <c r="G39" s="172"/>
    </row>
    <row r="40" spans="1:7" ht="12.75" customHeight="1">
      <c r="A40" s="64"/>
      <c r="B40" s="232" t="s">
        <v>134</v>
      </c>
      <c r="C40" s="260"/>
      <c r="D40" s="253" t="s">
        <v>334</v>
      </c>
      <c r="E40" s="254"/>
      <c r="F40" s="255"/>
      <c r="G40" s="316" t="s">
        <v>293</v>
      </c>
    </row>
    <row r="41" spans="1:7" ht="12.75">
      <c r="A41" s="64"/>
      <c r="B41" s="232" t="s">
        <v>102</v>
      </c>
      <c r="C41" s="260"/>
      <c r="D41" s="256"/>
      <c r="E41" s="257"/>
      <c r="F41" s="258"/>
      <c r="G41" s="318"/>
    </row>
    <row r="42" spans="1:7" ht="12.75">
      <c r="A42" s="67"/>
      <c r="B42" s="232" t="s">
        <v>103</v>
      </c>
      <c r="C42" s="268"/>
      <c r="D42" s="264" t="s">
        <v>295</v>
      </c>
      <c r="E42" s="265"/>
      <c r="F42" s="266"/>
      <c r="G42" s="171"/>
    </row>
    <row r="43" spans="1:7" ht="26.25">
      <c r="A43" s="67"/>
      <c r="B43" s="232" t="s">
        <v>104</v>
      </c>
      <c r="C43" s="268"/>
      <c r="D43" s="294">
        <v>0.22</v>
      </c>
      <c r="E43" s="295"/>
      <c r="F43" s="296"/>
      <c r="G43" s="172" t="s">
        <v>200</v>
      </c>
    </row>
    <row r="44" spans="1:7" ht="12.75">
      <c r="A44" s="67"/>
      <c r="B44" s="15" t="s">
        <v>152</v>
      </c>
      <c r="C44" s="28"/>
      <c r="D44" s="134"/>
      <c r="E44" s="134"/>
      <c r="F44" s="134"/>
      <c r="G44" s="181"/>
    </row>
    <row r="45" spans="1:7" ht="12.75">
      <c r="A45" s="67"/>
      <c r="B45" s="232" t="s">
        <v>95</v>
      </c>
      <c r="C45" s="268"/>
      <c r="D45" s="264" t="s">
        <v>326</v>
      </c>
      <c r="E45" s="275"/>
      <c r="F45" s="276"/>
      <c r="G45" s="182"/>
    </row>
    <row r="46" spans="1:7" ht="12.75">
      <c r="A46" s="67"/>
      <c r="B46" s="232" t="s">
        <v>101</v>
      </c>
      <c r="C46" s="268"/>
      <c r="D46" s="239" t="s">
        <v>153</v>
      </c>
      <c r="E46" s="240"/>
      <c r="F46" s="241"/>
      <c r="G46" s="316"/>
    </row>
    <row r="47" spans="1:7" ht="12.75">
      <c r="A47" s="67"/>
      <c r="B47" s="232" t="s">
        <v>134</v>
      </c>
      <c r="C47" s="260"/>
      <c r="D47" s="242"/>
      <c r="E47" s="243"/>
      <c r="F47" s="244"/>
      <c r="G47" s="317"/>
    </row>
    <row r="48" spans="1:7" ht="12.75">
      <c r="A48" s="67"/>
      <c r="B48" s="232" t="s">
        <v>102</v>
      </c>
      <c r="C48" s="260"/>
      <c r="D48" s="242"/>
      <c r="E48" s="243"/>
      <c r="F48" s="244"/>
      <c r="G48" s="317"/>
    </row>
    <row r="49" spans="1:7" ht="12.75">
      <c r="A49" s="67"/>
      <c r="B49" s="232" t="s">
        <v>103</v>
      </c>
      <c r="C49" s="268"/>
      <c r="D49" s="245"/>
      <c r="E49" s="246"/>
      <c r="F49" s="247"/>
      <c r="G49" s="318"/>
    </row>
    <row r="50" spans="1:7" ht="12.75">
      <c r="A50" s="67"/>
      <c r="B50" s="15" t="s">
        <v>20</v>
      </c>
      <c r="C50" s="28"/>
      <c r="D50" s="134"/>
      <c r="E50" s="134"/>
      <c r="F50" s="134"/>
      <c r="G50" s="181"/>
    </row>
    <row r="51" spans="1:7" ht="12.75">
      <c r="A51" s="67"/>
      <c r="B51" s="338" t="s">
        <v>21</v>
      </c>
      <c r="C51" s="339"/>
      <c r="D51" s="264" t="s">
        <v>210</v>
      </c>
      <c r="E51" s="280"/>
      <c r="F51" s="281"/>
      <c r="G51" s="171"/>
    </row>
    <row r="52" spans="1:7" ht="12.75">
      <c r="A52" s="67"/>
      <c r="B52" s="232" t="s">
        <v>94</v>
      </c>
      <c r="C52" s="272"/>
      <c r="D52" s="277" t="s">
        <v>322</v>
      </c>
      <c r="E52" s="278"/>
      <c r="F52" s="279"/>
      <c r="G52" s="171"/>
    </row>
    <row r="53" spans="1:7" ht="25.5" customHeight="1">
      <c r="A53" s="64"/>
      <c r="B53" s="232" t="s">
        <v>157</v>
      </c>
      <c r="C53" s="213"/>
      <c r="D53" s="285" t="s">
        <v>319</v>
      </c>
      <c r="E53" s="286"/>
      <c r="F53" s="287"/>
      <c r="G53" s="316" t="s">
        <v>293</v>
      </c>
    </row>
    <row r="54" spans="1:7" ht="12.75">
      <c r="A54" s="67"/>
      <c r="B54" s="232" t="s">
        <v>146</v>
      </c>
      <c r="C54" s="268"/>
      <c r="D54" s="264" t="s">
        <v>201</v>
      </c>
      <c r="E54" s="280"/>
      <c r="F54" s="281"/>
      <c r="G54" s="318"/>
    </row>
    <row r="55" spans="1:7" ht="12.75">
      <c r="A55" s="67"/>
      <c r="B55" s="232" t="s">
        <v>95</v>
      </c>
      <c r="C55" s="268"/>
      <c r="D55" s="264" t="s">
        <v>99</v>
      </c>
      <c r="E55" s="275"/>
      <c r="F55" s="276"/>
      <c r="G55" s="172"/>
    </row>
    <row r="56" spans="1:7" ht="12.75">
      <c r="A56" s="67"/>
      <c r="B56" s="297" t="s">
        <v>22</v>
      </c>
      <c r="C56" s="298"/>
      <c r="D56" s="134"/>
      <c r="E56" s="134"/>
      <c r="F56" s="134"/>
      <c r="G56" s="179"/>
    </row>
    <row r="57" spans="1:7" ht="12.75">
      <c r="A57" s="67"/>
      <c r="B57" s="232" t="s">
        <v>105</v>
      </c>
      <c r="C57" s="268"/>
      <c r="D57" s="236" t="s">
        <v>323</v>
      </c>
      <c r="E57" s="237"/>
      <c r="F57" s="238"/>
      <c r="G57" s="172"/>
    </row>
    <row r="58" spans="1:7" ht="12.75">
      <c r="A58" s="67"/>
      <c r="B58" s="232" t="s">
        <v>106</v>
      </c>
      <c r="C58" s="268"/>
      <c r="D58" s="236" t="s">
        <v>107</v>
      </c>
      <c r="E58" s="237"/>
      <c r="F58" s="238"/>
      <c r="G58" s="172"/>
    </row>
    <row r="59" spans="1:7" ht="12.75">
      <c r="A59" s="67"/>
      <c r="B59" s="267" t="s">
        <v>23</v>
      </c>
      <c r="C59" s="268"/>
      <c r="D59" s="319" t="s">
        <v>155</v>
      </c>
      <c r="E59" s="265"/>
      <c r="F59" s="266"/>
      <c r="G59" s="172"/>
    </row>
    <row r="60" spans="1:7" ht="13.5" thickBot="1">
      <c r="A60" s="67"/>
      <c r="B60" s="297" t="s">
        <v>24</v>
      </c>
      <c r="C60" s="298"/>
      <c r="D60" s="135"/>
      <c r="E60" s="135"/>
      <c r="F60" s="135"/>
      <c r="G60" s="179"/>
    </row>
    <row r="61" spans="1:7" ht="30" customHeight="1" thickBot="1">
      <c r="A61" s="37"/>
      <c r="B61" s="320" t="s">
        <v>166</v>
      </c>
      <c r="C61" s="321"/>
      <c r="D61" s="304" t="s">
        <v>341</v>
      </c>
      <c r="E61" s="305"/>
      <c r="F61" s="306"/>
      <c r="G61" s="183"/>
    </row>
    <row r="62" spans="1:7" ht="18" thickBot="1">
      <c r="A62" s="346" t="s">
        <v>25</v>
      </c>
      <c r="B62" s="347"/>
      <c r="C62" s="347"/>
      <c r="D62" s="136"/>
      <c r="E62" s="136"/>
      <c r="F62" s="136"/>
      <c r="G62" s="184"/>
    </row>
    <row r="63" spans="1:7" ht="12.75">
      <c r="A63" s="11"/>
      <c r="B63" s="25" t="s">
        <v>26</v>
      </c>
      <c r="C63" s="27"/>
      <c r="D63" s="137"/>
      <c r="E63" s="137"/>
      <c r="F63" s="137"/>
      <c r="G63" s="177"/>
    </row>
    <row r="64" spans="1:7" ht="12.75">
      <c r="A64" s="64"/>
      <c r="B64" s="232" t="s">
        <v>108</v>
      </c>
      <c r="C64" s="272"/>
      <c r="D64" s="261" t="s">
        <v>202</v>
      </c>
      <c r="E64" s="262"/>
      <c r="F64" s="263"/>
      <c r="G64" s="182"/>
    </row>
    <row r="65" spans="1:7" ht="17.25" customHeight="1">
      <c r="A65" s="64"/>
      <c r="B65" s="232" t="s">
        <v>109</v>
      </c>
      <c r="C65" s="272"/>
      <c r="D65" s="261" t="s">
        <v>211</v>
      </c>
      <c r="E65" s="262"/>
      <c r="F65" s="263"/>
      <c r="G65" s="185" t="s">
        <v>293</v>
      </c>
    </row>
    <row r="66" spans="1:7" ht="29.25" customHeight="1">
      <c r="A66" s="64"/>
      <c r="B66" s="232" t="s">
        <v>110</v>
      </c>
      <c r="C66" s="272"/>
      <c r="D66" s="229" t="s">
        <v>213</v>
      </c>
      <c r="E66" s="230"/>
      <c r="F66" s="231"/>
      <c r="G66" s="171" t="s">
        <v>199</v>
      </c>
    </row>
    <row r="67" spans="1:7" ht="12.75">
      <c r="A67" s="64"/>
      <c r="B67" s="15" t="s">
        <v>27</v>
      </c>
      <c r="C67" s="28"/>
      <c r="D67" s="134"/>
      <c r="E67" s="134"/>
      <c r="F67" s="134"/>
      <c r="G67" s="179"/>
    </row>
    <row r="68" spans="1:7" ht="12.75">
      <c r="A68" s="64"/>
      <c r="B68" s="232" t="s">
        <v>111</v>
      </c>
      <c r="C68" s="272"/>
      <c r="D68" s="229" t="s">
        <v>147</v>
      </c>
      <c r="E68" s="230"/>
      <c r="F68" s="231"/>
      <c r="G68" s="172"/>
    </row>
    <row r="69" spans="1:7" ht="12.75">
      <c r="A69" s="64"/>
      <c r="B69" s="232" t="s">
        <v>112</v>
      </c>
      <c r="C69" s="272"/>
      <c r="D69" s="229" t="s">
        <v>147</v>
      </c>
      <c r="E69" s="230"/>
      <c r="F69" s="231"/>
      <c r="G69" s="172"/>
    </row>
    <row r="70" spans="1:7" ht="12.75">
      <c r="A70" s="64"/>
      <c r="B70" s="15" t="s">
        <v>28</v>
      </c>
      <c r="C70" s="28"/>
      <c r="D70" s="134"/>
      <c r="E70" s="134"/>
      <c r="F70" s="134"/>
      <c r="G70" s="179"/>
    </row>
    <row r="71" spans="1:7" ht="12.75">
      <c r="A71" s="64"/>
      <c r="B71" s="232" t="s">
        <v>111</v>
      </c>
      <c r="C71" s="213"/>
      <c r="D71" s="226" t="s">
        <v>212</v>
      </c>
      <c r="E71" s="227"/>
      <c r="F71" s="228"/>
      <c r="G71" s="185" t="s">
        <v>293</v>
      </c>
    </row>
    <row r="72" spans="1:7" ht="12.75">
      <c r="A72" s="64"/>
      <c r="B72" s="232" t="s">
        <v>112</v>
      </c>
      <c r="C72" s="213"/>
      <c r="D72" s="226" t="s">
        <v>214</v>
      </c>
      <c r="E72" s="227"/>
      <c r="F72" s="228"/>
      <c r="G72" s="185" t="s">
        <v>293</v>
      </c>
    </row>
    <row r="73" spans="1:7" ht="12.75">
      <c r="A73" s="64"/>
      <c r="B73" s="15" t="s">
        <v>29</v>
      </c>
      <c r="C73" s="16"/>
      <c r="D73" s="138"/>
      <c r="E73" s="138"/>
      <c r="F73" s="138"/>
      <c r="G73" s="59"/>
    </row>
    <row r="74" spans="1:7" ht="12.75" customHeight="1">
      <c r="A74" s="64"/>
      <c r="B74" s="232" t="s">
        <v>140</v>
      </c>
      <c r="C74" s="213"/>
      <c r="D74" s="261" t="s">
        <v>266</v>
      </c>
      <c r="E74" s="262"/>
      <c r="F74" s="263"/>
      <c r="G74" s="325"/>
    </row>
    <row r="75" spans="1:7" ht="12.75">
      <c r="A75" s="64"/>
      <c r="B75" s="232" t="s">
        <v>141</v>
      </c>
      <c r="C75" s="213"/>
      <c r="D75" s="229" t="s">
        <v>203</v>
      </c>
      <c r="E75" s="230"/>
      <c r="F75" s="231"/>
      <c r="G75" s="325"/>
    </row>
    <row r="76" spans="1:7" ht="60.75" customHeight="1">
      <c r="A76" s="64"/>
      <c r="B76" s="232" t="s">
        <v>113</v>
      </c>
      <c r="C76" s="213"/>
      <c r="D76" s="269" t="s">
        <v>296</v>
      </c>
      <c r="E76" s="270"/>
      <c r="F76" s="271"/>
      <c r="G76" s="340"/>
    </row>
    <row r="77" spans="1:7" ht="12.75">
      <c r="A77" s="64"/>
      <c r="B77" s="232" t="s">
        <v>114</v>
      </c>
      <c r="C77" s="213"/>
      <c r="D77" s="226" t="s">
        <v>204</v>
      </c>
      <c r="E77" s="227"/>
      <c r="F77" s="228"/>
      <c r="G77" s="341"/>
    </row>
    <row r="78" spans="1:7" ht="12.75">
      <c r="A78" s="64"/>
      <c r="B78" s="232" t="s">
        <v>115</v>
      </c>
      <c r="C78" s="213"/>
      <c r="D78" s="343" t="s">
        <v>275</v>
      </c>
      <c r="E78" s="344"/>
      <c r="F78" s="345"/>
      <c r="G78" s="342"/>
    </row>
    <row r="79" spans="1:7" ht="30.75" customHeight="1">
      <c r="A79" s="64"/>
      <c r="B79" s="232" t="s">
        <v>117</v>
      </c>
      <c r="C79" s="213"/>
      <c r="D79" s="226" t="s">
        <v>336</v>
      </c>
      <c r="E79" s="227"/>
      <c r="F79" s="228"/>
      <c r="G79" s="185" t="s">
        <v>293</v>
      </c>
    </row>
    <row r="80" spans="1:7" ht="12.75">
      <c r="A80" s="64"/>
      <c r="B80" s="232" t="s">
        <v>118</v>
      </c>
      <c r="C80" s="213"/>
      <c r="D80" s="261" t="s">
        <v>337</v>
      </c>
      <c r="E80" s="262"/>
      <c r="F80" s="263"/>
      <c r="G80" s="186" t="s">
        <v>324</v>
      </c>
    </row>
    <row r="81" spans="1:7" ht="12.75">
      <c r="A81" s="64"/>
      <c r="B81" s="232" t="s">
        <v>119</v>
      </c>
      <c r="C81" s="233"/>
      <c r="D81" s="226" t="s">
        <v>336</v>
      </c>
      <c r="E81" s="227"/>
      <c r="F81" s="228"/>
      <c r="G81" s="185" t="s">
        <v>293</v>
      </c>
    </row>
    <row r="82" spans="1:7" ht="12.75">
      <c r="A82" s="64"/>
      <c r="B82" s="232" t="s">
        <v>120</v>
      </c>
      <c r="C82" s="213"/>
      <c r="D82" s="226" t="s">
        <v>336</v>
      </c>
      <c r="E82" s="227"/>
      <c r="F82" s="228"/>
      <c r="G82" s="185" t="s">
        <v>293</v>
      </c>
    </row>
    <row r="83" spans="1:7" ht="12.75">
      <c r="A83" s="64"/>
      <c r="B83" s="15" t="s">
        <v>2</v>
      </c>
      <c r="C83" s="16"/>
      <c r="D83" s="138"/>
      <c r="E83" s="138"/>
      <c r="F83" s="138"/>
      <c r="G83" s="59"/>
    </row>
    <row r="84" spans="1:7" ht="12.75">
      <c r="A84" s="64"/>
      <c r="B84" s="211" t="s">
        <v>116</v>
      </c>
      <c r="C84" s="213"/>
      <c r="D84" s="236" t="s">
        <v>158</v>
      </c>
      <c r="E84" s="237"/>
      <c r="F84" s="238"/>
      <c r="G84" s="182"/>
    </row>
    <row r="85" spans="1:7" ht="12.75">
      <c r="A85" s="64"/>
      <c r="B85" s="234" t="s">
        <v>215</v>
      </c>
      <c r="C85" s="235"/>
      <c r="D85" s="313">
        <v>0.65</v>
      </c>
      <c r="E85" s="237"/>
      <c r="F85" s="238"/>
      <c r="G85" s="182"/>
    </row>
    <row r="86" spans="1:7" ht="12.75">
      <c r="A86" s="64"/>
      <c r="B86" s="234" t="s">
        <v>207</v>
      </c>
      <c r="C86" s="235"/>
      <c r="D86" s="236" t="s">
        <v>216</v>
      </c>
      <c r="E86" s="237"/>
      <c r="F86" s="238"/>
      <c r="G86" s="182"/>
    </row>
    <row r="87" spans="1:7" ht="12.75">
      <c r="A87" s="64"/>
      <c r="B87" s="15" t="s">
        <v>205</v>
      </c>
      <c r="C87" s="16"/>
      <c r="D87" s="138"/>
      <c r="E87" s="138"/>
      <c r="F87" s="138"/>
      <c r="G87" s="59"/>
    </row>
    <row r="88" spans="1:7" ht="12.75">
      <c r="A88" s="64"/>
      <c r="B88" s="211" t="s">
        <v>116</v>
      </c>
      <c r="C88" s="213"/>
      <c r="D88" s="236" t="s">
        <v>158</v>
      </c>
      <c r="E88" s="237"/>
      <c r="F88" s="238"/>
      <c r="G88" s="182"/>
    </row>
    <row r="89" spans="1:7" ht="12.75" customHeight="1">
      <c r="A89" s="64"/>
      <c r="B89" s="234" t="s">
        <v>206</v>
      </c>
      <c r="C89" s="235"/>
      <c r="D89" s="313">
        <v>0.55</v>
      </c>
      <c r="E89" s="237"/>
      <c r="F89" s="238"/>
      <c r="G89" s="182"/>
    </row>
    <row r="90" spans="1:7" ht="12.75">
      <c r="A90" s="64"/>
      <c r="B90" s="234" t="s">
        <v>207</v>
      </c>
      <c r="C90" s="235"/>
      <c r="D90" s="236" t="s">
        <v>297</v>
      </c>
      <c r="E90" s="237"/>
      <c r="F90" s="238"/>
      <c r="G90" s="182"/>
    </row>
    <row r="91" spans="1:7" ht="12.75">
      <c r="A91" s="64"/>
      <c r="B91" s="17" t="s">
        <v>1</v>
      </c>
      <c r="C91" s="18"/>
      <c r="D91" s="38"/>
      <c r="E91" s="38"/>
      <c r="F91" s="38"/>
      <c r="G91" s="172"/>
    </row>
    <row r="92" spans="1:8" ht="45" customHeight="1">
      <c r="A92" s="64"/>
      <c r="B92" s="211" t="s">
        <v>3</v>
      </c>
      <c r="C92" s="213"/>
      <c r="D92" s="261" t="s">
        <v>335</v>
      </c>
      <c r="E92" s="262"/>
      <c r="F92" s="263"/>
      <c r="G92" s="250"/>
      <c r="H92" s="167"/>
    </row>
    <row r="93" spans="1:7" ht="30" customHeight="1">
      <c r="A93" s="64"/>
      <c r="B93" s="232" t="s">
        <v>151</v>
      </c>
      <c r="C93" s="233"/>
      <c r="D93" s="282" t="s">
        <v>276</v>
      </c>
      <c r="E93" s="283"/>
      <c r="F93" s="284"/>
      <c r="G93" s="251"/>
    </row>
    <row r="94" spans="1:7" ht="12.75">
      <c r="A94" s="64"/>
      <c r="B94" s="232" t="s">
        <v>121</v>
      </c>
      <c r="C94" s="233"/>
      <c r="D94" s="236" t="s">
        <v>208</v>
      </c>
      <c r="E94" s="237"/>
      <c r="F94" s="238"/>
      <c r="G94" s="252"/>
    </row>
    <row r="95" spans="1:7" ht="12.75">
      <c r="A95" s="64"/>
      <c r="B95" s="63" t="s">
        <v>4</v>
      </c>
      <c r="C95" s="19"/>
      <c r="D95" s="66"/>
      <c r="E95" s="66"/>
      <c r="F95" s="66"/>
      <c r="G95" s="172"/>
    </row>
    <row r="96" spans="1:7" ht="12.75">
      <c r="A96" s="64"/>
      <c r="B96" s="211" t="s">
        <v>5</v>
      </c>
      <c r="C96" s="213"/>
      <c r="D96" s="236" t="s">
        <v>153</v>
      </c>
      <c r="E96" s="237"/>
      <c r="F96" s="238"/>
      <c r="G96" s="182"/>
    </row>
    <row r="97" spans="1:7" ht="12.75">
      <c r="A97" s="64"/>
      <c r="B97" s="211" t="s">
        <v>148</v>
      </c>
      <c r="C97" s="213"/>
      <c r="D97" s="236" t="s">
        <v>153</v>
      </c>
      <c r="E97" s="237"/>
      <c r="F97" s="238"/>
      <c r="G97" s="182"/>
    </row>
    <row r="98" spans="1:7" ht="26.25">
      <c r="A98" s="64"/>
      <c r="B98" s="15" t="s">
        <v>31</v>
      </c>
      <c r="C98" s="16"/>
      <c r="D98" s="139"/>
      <c r="E98" s="139"/>
      <c r="F98" s="139"/>
      <c r="G98" s="59"/>
    </row>
    <row r="99" spans="1:8" ht="12.75" customHeight="1">
      <c r="A99" s="64"/>
      <c r="B99" s="232" t="s">
        <v>122</v>
      </c>
      <c r="C99" s="259"/>
      <c r="D99" s="236" t="s">
        <v>32</v>
      </c>
      <c r="E99" s="237"/>
      <c r="F99" s="238"/>
      <c r="G99" s="60"/>
      <c r="H99" s="167"/>
    </row>
    <row r="100" spans="1:7" ht="39">
      <c r="A100" s="64"/>
      <c r="B100" s="232" t="s">
        <v>123</v>
      </c>
      <c r="C100" s="259"/>
      <c r="D100" s="236" t="s">
        <v>330</v>
      </c>
      <c r="E100" s="237"/>
      <c r="F100" s="238"/>
      <c r="G100" s="190" t="s">
        <v>332</v>
      </c>
    </row>
    <row r="101" spans="1:7" ht="12.75">
      <c r="A101" s="64"/>
      <c r="B101" s="232" t="s">
        <v>124</v>
      </c>
      <c r="C101" s="259"/>
      <c r="D101" s="313" t="s">
        <v>336</v>
      </c>
      <c r="E101" s="237"/>
      <c r="F101" s="238"/>
      <c r="G101" s="191" t="s">
        <v>293</v>
      </c>
    </row>
    <row r="102" spans="1:7" ht="39">
      <c r="A102" s="64"/>
      <c r="B102" s="232" t="s">
        <v>6</v>
      </c>
      <c r="C102" s="259"/>
      <c r="D102" s="236" t="s">
        <v>331</v>
      </c>
      <c r="E102" s="237"/>
      <c r="F102" s="238"/>
      <c r="G102" s="192" t="s">
        <v>332</v>
      </c>
    </row>
    <row r="103" spans="1:8" ht="12.75">
      <c r="A103" s="12"/>
      <c r="B103" s="232" t="s">
        <v>125</v>
      </c>
      <c r="C103" s="259"/>
      <c r="D103" s="236" t="s">
        <v>338</v>
      </c>
      <c r="E103" s="237"/>
      <c r="F103" s="238"/>
      <c r="G103" s="182"/>
      <c r="H103" s="167"/>
    </row>
    <row r="104" spans="1:7" ht="13.5" thickBot="1">
      <c r="A104" s="12"/>
      <c r="B104" s="314" t="s">
        <v>126</v>
      </c>
      <c r="C104" s="315"/>
      <c r="D104" s="304" t="s">
        <v>217</v>
      </c>
      <c r="E104" s="305"/>
      <c r="F104" s="306"/>
      <c r="G104" s="183"/>
    </row>
    <row r="105" spans="1:7" ht="18" thickBot="1">
      <c r="A105" s="307" t="s">
        <v>33</v>
      </c>
      <c r="B105" s="308"/>
      <c r="C105" s="308"/>
      <c r="D105" s="140"/>
      <c r="E105" s="140"/>
      <c r="F105" s="140"/>
      <c r="G105" s="187"/>
    </row>
    <row r="106" spans="1:7" ht="12.75">
      <c r="A106" s="29"/>
      <c r="B106" s="32" t="s">
        <v>34</v>
      </c>
      <c r="C106" s="33"/>
      <c r="D106" s="141"/>
      <c r="E106" s="141"/>
      <c r="F106" s="141"/>
      <c r="G106" s="61"/>
    </row>
    <row r="107" spans="1:7" ht="37.5" customHeight="1">
      <c r="A107" s="13"/>
      <c r="B107" s="299" t="s">
        <v>135</v>
      </c>
      <c r="C107" s="300"/>
      <c r="D107" s="301" t="s">
        <v>298</v>
      </c>
      <c r="E107" s="302"/>
      <c r="F107" s="303"/>
      <c r="G107" s="172" t="s">
        <v>293</v>
      </c>
    </row>
    <row r="108" spans="1:7" ht="12.75">
      <c r="A108" s="13"/>
      <c r="B108" s="232" t="s">
        <v>127</v>
      </c>
      <c r="C108" s="272"/>
      <c r="D108" s="236" t="s">
        <v>158</v>
      </c>
      <c r="E108" s="237"/>
      <c r="F108" s="238"/>
      <c r="G108" s="172"/>
    </row>
    <row r="109" spans="1:7" ht="12.75">
      <c r="A109" s="13"/>
      <c r="B109" s="232" t="s">
        <v>128</v>
      </c>
      <c r="C109" s="272"/>
      <c r="D109" s="236" t="s">
        <v>30</v>
      </c>
      <c r="E109" s="237"/>
      <c r="F109" s="238"/>
      <c r="G109" s="182"/>
    </row>
    <row r="110" spans="1:7" ht="12.75">
      <c r="A110" s="14"/>
      <c r="B110" s="232" t="s">
        <v>129</v>
      </c>
      <c r="C110" s="272"/>
      <c r="D110" s="236" t="s">
        <v>30</v>
      </c>
      <c r="E110" s="237"/>
      <c r="F110" s="238"/>
      <c r="G110" s="188"/>
    </row>
    <row r="111" spans="1:7" ht="12.75">
      <c r="A111" s="14"/>
      <c r="B111" s="34" t="s">
        <v>130</v>
      </c>
      <c r="C111" s="35"/>
      <c r="D111" s="139"/>
      <c r="E111" s="139"/>
      <c r="F111" s="139"/>
      <c r="G111" s="62"/>
    </row>
    <row r="112" spans="1:7" ht="12.75">
      <c r="A112" s="13"/>
      <c r="B112" s="211" t="s">
        <v>135</v>
      </c>
      <c r="C112" s="213"/>
      <c r="D112" s="301" t="s">
        <v>209</v>
      </c>
      <c r="E112" s="302"/>
      <c r="F112" s="303"/>
      <c r="G112" s="172"/>
    </row>
    <row r="113" spans="1:7" ht="12.75">
      <c r="A113" s="14"/>
      <c r="B113" s="211" t="s">
        <v>127</v>
      </c>
      <c r="C113" s="212"/>
      <c r="D113" s="236" t="s">
        <v>158</v>
      </c>
      <c r="E113" s="237"/>
      <c r="F113" s="238"/>
      <c r="G113" s="188"/>
    </row>
    <row r="114" spans="1:7" ht="12.75">
      <c r="A114" s="14"/>
      <c r="B114" s="15" t="s">
        <v>36</v>
      </c>
      <c r="C114" s="35"/>
      <c r="D114" s="139"/>
      <c r="E114" s="139"/>
      <c r="F114" s="139"/>
      <c r="G114" s="62"/>
    </row>
    <row r="115" spans="1:7" ht="12.75">
      <c r="A115" s="13"/>
      <c r="B115" s="232" t="s">
        <v>131</v>
      </c>
      <c r="C115" s="213"/>
      <c r="D115" s="282" t="s">
        <v>327</v>
      </c>
      <c r="E115" s="283"/>
      <c r="F115" s="284"/>
      <c r="G115" s="172"/>
    </row>
    <row r="116" spans="1:7" ht="13.5" thickBot="1">
      <c r="A116" s="20"/>
      <c r="B116" s="314" t="s">
        <v>127</v>
      </c>
      <c r="C116" s="315"/>
      <c r="D116" s="221" t="s">
        <v>158</v>
      </c>
      <c r="E116" s="222"/>
      <c r="F116" s="223"/>
      <c r="G116" s="189"/>
    </row>
    <row r="117" spans="1:7" ht="18" thickBot="1">
      <c r="A117" s="307" t="s">
        <v>144</v>
      </c>
      <c r="B117" s="308"/>
      <c r="C117" s="308"/>
      <c r="D117" s="142"/>
      <c r="E117" s="142"/>
      <c r="F117" s="142"/>
      <c r="G117" s="187"/>
    </row>
    <row r="118" spans="1:7" ht="12.75">
      <c r="A118" s="29"/>
      <c r="B118" s="30" t="s">
        <v>7</v>
      </c>
      <c r="C118" s="26"/>
      <c r="D118" s="143"/>
      <c r="E118" s="143"/>
      <c r="F118" s="143"/>
      <c r="G118" s="177"/>
    </row>
    <row r="119" spans="1:7" ht="12.75">
      <c r="A119" s="69"/>
      <c r="B119" s="216" t="s">
        <v>277</v>
      </c>
      <c r="C119" s="217"/>
      <c r="D119" s="144"/>
      <c r="E119" s="66">
        <v>6</v>
      </c>
      <c r="F119" s="144"/>
      <c r="G119" s="322" t="s">
        <v>286</v>
      </c>
    </row>
    <row r="120" spans="1:7" ht="12.75">
      <c r="A120" s="69"/>
      <c r="B120" s="216" t="s">
        <v>278</v>
      </c>
      <c r="C120" s="217"/>
      <c r="D120" s="144"/>
      <c r="E120" s="66" t="s">
        <v>283</v>
      </c>
      <c r="F120" s="144"/>
      <c r="G120" s="323"/>
    </row>
    <row r="121" spans="1:7" ht="12.75">
      <c r="A121" s="69"/>
      <c r="B121" s="216" t="s">
        <v>279</v>
      </c>
      <c r="C121" s="217"/>
      <c r="D121" s="144"/>
      <c r="E121" s="66">
        <v>20370</v>
      </c>
      <c r="F121" s="144"/>
      <c r="G121" s="323"/>
    </row>
    <row r="122" spans="1:7" ht="12.75">
      <c r="A122" s="69"/>
      <c r="B122" s="216" t="s">
        <v>280</v>
      </c>
      <c r="C122" s="217"/>
      <c r="D122" s="144"/>
      <c r="E122" s="66" t="s">
        <v>284</v>
      </c>
      <c r="F122" s="144"/>
      <c r="G122" s="324"/>
    </row>
    <row r="123" spans="1:7" ht="44.25" customHeight="1">
      <c r="A123" s="14"/>
      <c r="B123" s="216" t="s">
        <v>281</v>
      </c>
      <c r="C123" s="217"/>
      <c r="D123" s="70"/>
      <c r="E123" s="66">
        <v>161.9</v>
      </c>
      <c r="F123" s="72"/>
      <c r="G123" s="171" t="s">
        <v>329</v>
      </c>
    </row>
    <row r="124" spans="1:7" ht="44.25" customHeight="1" thickBot="1">
      <c r="A124" s="14"/>
      <c r="B124" s="216" t="s">
        <v>282</v>
      </c>
      <c r="C124" s="217"/>
      <c r="D124" s="73"/>
      <c r="E124" s="65" t="s">
        <v>285</v>
      </c>
      <c r="F124" s="74"/>
      <c r="G124" s="172" t="s">
        <v>287</v>
      </c>
    </row>
    <row r="125" spans="1:7" ht="12.75">
      <c r="A125" s="14"/>
      <c r="B125" s="31" t="s">
        <v>8</v>
      </c>
      <c r="C125" s="28"/>
      <c r="D125" s="146"/>
      <c r="E125" s="146"/>
      <c r="F125" s="146"/>
      <c r="G125" s="179"/>
    </row>
    <row r="126" spans="1:7" ht="12.75">
      <c r="A126" s="22"/>
      <c r="B126" s="216" t="s">
        <v>260</v>
      </c>
      <c r="C126" s="309"/>
      <c r="D126" s="282" t="s">
        <v>259</v>
      </c>
      <c r="E126" s="283"/>
      <c r="F126" s="284"/>
      <c r="G126" s="172"/>
    </row>
    <row r="127" spans="1:7" ht="13.5" thickBot="1">
      <c r="A127" s="20"/>
      <c r="B127" s="219" t="s">
        <v>127</v>
      </c>
      <c r="C127" s="220"/>
      <c r="D127" s="310" t="s">
        <v>261</v>
      </c>
      <c r="E127" s="311"/>
      <c r="F127" s="312"/>
      <c r="G127" s="21"/>
    </row>
    <row r="128" spans="1:7" ht="17.25">
      <c r="A128" s="372" t="s">
        <v>132</v>
      </c>
      <c r="B128" s="372"/>
      <c r="C128" s="372"/>
      <c r="G128" s="6"/>
    </row>
    <row r="129" spans="2:6" ht="12.75">
      <c r="B129" s="218" t="s">
        <v>142</v>
      </c>
      <c r="C129" s="218"/>
      <c r="D129" s="218"/>
      <c r="E129" s="218"/>
      <c r="F129" s="218"/>
    </row>
    <row r="130" spans="2:6" ht="12.75">
      <c r="B130" s="224" t="s">
        <v>136</v>
      </c>
      <c r="C130" s="225"/>
      <c r="D130" s="225"/>
      <c r="E130" s="225"/>
      <c r="F130" s="225"/>
    </row>
    <row r="131" spans="2:6" ht="12.75">
      <c r="B131" s="218" t="s">
        <v>154</v>
      </c>
      <c r="C131" s="218"/>
      <c r="D131" s="218"/>
      <c r="E131" s="218"/>
      <c r="F131" s="218"/>
    </row>
    <row r="132" spans="2:6" ht="12.75">
      <c r="B132" s="215" t="s">
        <v>150</v>
      </c>
      <c r="C132" s="215"/>
      <c r="D132" s="215"/>
      <c r="E132" s="215"/>
      <c r="F132" s="215"/>
    </row>
    <row r="133" spans="2:7" ht="12.75">
      <c r="B133" s="215" t="s">
        <v>149</v>
      </c>
      <c r="C133" s="215"/>
      <c r="D133" s="215"/>
      <c r="E133" s="215"/>
      <c r="F133" s="215"/>
      <c r="G133" s="5"/>
    </row>
    <row r="134" spans="2:7" ht="12.75">
      <c r="B134" s="248" t="s">
        <v>160</v>
      </c>
      <c r="C134" s="249"/>
      <c r="D134" s="249"/>
      <c r="E134" s="249"/>
      <c r="F134" s="249"/>
      <c r="G134" s="5"/>
    </row>
    <row r="135" spans="2:6" ht="12.75">
      <c r="B135" s="248" t="s">
        <v>161</v>
      </c>
      <c r="C135" s="249"/>
      <c r="D135" s="249"/>
      <c r="E135" s="249"/>
      <c r="F135" s="249"/>
    </row>
    <row r="136" spans="2:6" ht="12.75">
      <c r="B136" s="248" t="s">
        <v>167</v>
      </c>
      <c r="C136" s="249"/>
      <c r="D136" s="249"/>
      <c r="E136" s="249"/>
      <c r="F136" s="249"/>
    </row>
    <row r="137" spans="2:6" ht="29.25" customHeight="1">
      <c r="B137" s="214" t="s">
        <v>342</v>
      </c>
      <c r="C137" s="214"/>
      <c r="D137" s="214"/>
      <c r="E137" s="214"/>
      <c r="F137" s="214"/>
    </row>
  </sheetData>
  <sheetProtection/>
  <mergeCells count="211">
    <mergeCell ref="B11:C11"/>
    <mergeCell ref="D11:F11"/>
    <mergeCell ref="A12:C12"/>
    <mergeCell ref="B13:C13"/>
    <mergeCell ref="D13:F13"/>
    <mergeCell ref="B35:C35"/>
    <mergeCell ref="D17:F17"/>
    <mergeCell ref="B28:C28"/>
    <mergeCell ref="B34:C34"/>
    <mergeCell ref="B14:C14"/>
    <mergeCell ref="B133:F133"/>
    <mergeCell ref="D112:F112"/>
    <mergeCell ref="B72:C72"/>
    <mergeCell ref="B104:C104"/>
    <mergeCell ref="D109:F109"/>
    <mergeCell ref="D110:F110"/>
    <mergeCell ref="D115:F115"/>
    <mergeCell ref="A128:C128"/>
    <mergeCell ref="D89:F89"/>
    <mergeCell ref="D108:F108"/>
    <mergeCell ref="A3:A5"/>
    <mergeCell ref="B3:C5"/>
    <mergeCell ref="D3:F5"/>
    <mergeCell ref="G3:G5"/>
    <mergeCell ref="A6:C6"/>
    <mergeCell ref="B7:C7"/>
    <mergeCell ref="D7:F7"/>
    <mergeCell ref="B8:C8"/>
    <mergeCell ref="B9:C9"/>
    <mergeCell ref="B45:C45"/>
    <mergeCell ref="D18:F18"/>
    <mergeCell ref="D20:F20"/>
    <mergeCell ref="D21:F21"/>
    <mergeCell ref="B16:C16"/>
    <mergeCell ref="B15:C15"/>
    <mergeCell ref="D16:F16"/>
    <mergeCell ref="D45:F45"/>
    <mergeCell ref="D113:F113"/>
    <mergeCell ref="A62:C62"/>
    <mergeCell ref="B109:C109"/>
    <mergeCell ref="B10:C10"/>
    <mergeCell ref="A26:C26"/>
    <mergeCell ref="D33:F33"/>
    <mergeCell ref="B23:C23"/>
    <mergeCell ref="B25:C25"/>
    <mergeCell ref="B30:C30"/>
    <mergeCell ref="B29:C29"/>
    <mergeCell ref="G76:G78"/>
    <mergeCell ref="D58:F58"/>
    <mergeCell ref="D72:F72"/>
    <mergeCell ref="D77:F77"/>
    <mergeCell ref="D78:F78"/>
    <mergeCell ref="B135:F135"/>
    <mergeCell ref="B134:F134"/>
    <mergeCell ref="D102:F102"/>
    <mergeCell ref="B75:C75"/>
    <mergeCell ref="D74:F74"/>
    <mergeCell ref="G18:G25"/>
    <mergeCell ref="B21:C22"/>
    <mergeCell ref="D29:F29"/>
    <mergeCell ref="G40:G41"/>
    <mergeCell ref="B51:C51"/>
    <mergeCell ref="D53:F53"/>
    <mergeCell ref="G53:G54"/>
    <mergeCell ref="D54:F54"/>
    <mergeCell ref="B48:C48"/>
    <mergeCell ref="B54:C54"/>
    <mergeCell ref="B55:C55"/>
    <mergeCell ref="B49:C49"/>
    <mergeCell ref="B20:C20"/>
    <mergeCell ref="B18:C18"/>
    <mergeCell ref="D19:F19"/>
    <mergeCell ref="B19:C19"/>
    <mergeCell ref="B24:C24"/>
    <mergeCell ref="D36:F36"/>
    <mergeCell ref="D25:F25"/>
    <mergeCell ref="D28:F28"/>
    <mergeCell ref="B17:C17"/>
    <mergeCell ref="B37:C37"/>
    <mergeCell ref="B47:C47"/>
    <mergeCell ref="D22:F22"/>
    <mergeCell ref="D23:F23"/>
    <mergeCell ref="D31:F31"/>
    <mergeCell ref="D24:F24"/>
    <mergeCell ref="B46:C46"/>
    <mergeCell ref="B36:C36"/>
    <mergeCell ref="G119:G122"/>
    <mergeCell ref="B84:C84"/>
    <mergeCell ref="D79:F79"/>
    <mergeCell ref="B42:C42"/>
    <mergeCell ref="B43:C43"/>
    <mergeCell ref="G74:G75"/>
    <mergeCell ref="D86:F86"/>
    <mergeCell ref="B82:C82"/>
    <mergeCell ref="D65:F65"/>
    <mergeCell ref="B71:C71"/>
    <mergeCell ref="B69:C69"/>
    <mergeCell ref="B60:C60"/>
    <mergeCell ref="D59:F59"/>
    <mergeCell ref="B61:C61"/>
    <mergeCell ref="D61:F61"/>
    <mergeCell ref="B65:C65"/>
    <mergeCell ref="D68:F68"/>
    <mergeCell ref="B52:C52"/>
    <mergeCell ref="G46:G49"/>
    <mergeCell ref="D97:F97"/>
    <mergeCell ref="D90:F90"/>
    <mergeCell ref="D94:F94"/>
    <mergeCell ref="D81:F81"/>
    <mergeCell ref="D85:F85"/>
    <mergeCell ref="B66:C66"/>
    <mergeCell ref="D69:F69"/>
    <mergeCell ref="D71:F71"/>
    <mergeCell ref="B96:C96"/>
    <mergeCell ref="B74:C74"/>
    <mergeCell ref="B93:C93"/>
    <mergeCell ref="B85:C85"/>
    <mergeCell ref="B99:C99"/>
    <mergeCell ref="B110:C110"/>
    <mergeCell ref="B89:C89"/>
    <mergeCell ref="B90:C90"/>
    <mergeCell ref="B92:C92"/>
    <mergeCell ref="B108:C108"/>
    <mergeCell ref="B126:C126"/>
    <mergeCell ref="D126:F126"/>
    <mergeCell ref="D127:F127"/>
    <mergeCell ref="B101:C101"/>
    <mergeCell ref="D101:F101"/>
    <mergeCell ref="B120:C120"/>
    <mergeCell ref="B121:C121"/>
    <mergeCell ref="B122:C122"/>
    <mergeCell ref="B116:C116"/>
    <mergeCell ref="A117:C117"/>
    <mergeCell ref="D99:F99"/>
    <mergeCell ref="B100:C100"/>
    <mergeCell ref="D103:F103"/>
    <mergeCell ref="B107:C107"/>
    <mergeCell ref="D107:F107"/>
    <mergeCell ref="D104:F104"/>
    <mergeCell ref="D100:F100"/>
    <mergeCell ref="A105:C105"/>
    <mergeCell ref="B124:C124"/>
    <mergeCell ref="B102:C102"/>
    <mergeCell ref="D96:F96"/>
    <mergeCell ref="D30:F30"/>
    <mergeCell ref="B32:C32"/>
    <mergeCell ref="B31:C31"/>
    <mergeCell ref="B38:C38"/>
    <mergeCell ref="B33:C33"/>
    <mergeCell ref="B39:C39"/>
    <mergeCell ref="B56:C56"/>
    <mergeCell ref="D9:F9"/>
    <mergeCell ref="D93:F93"/>
    <mergeCell ref="D92:F92"/>
    <mergeCell ref="D35:F35"/>
    <mergeCell ref="D34:F34"/>
    <mergeCell ref="D39:F39"/>
    <mergeCell ref="D15:F15"/>
    <mergeCell ref="D10:F10"/>
    <mergeCell ref="D14:F14"/>
    <mergeCell ref="D43:F43"/>
    <mergeCell ref="B27:C27"/>
    <mergeCell ref="D55:F55"/>
    <mergeCell ref="D52:F52"/>
    <mergeCell ref="D51:F51"/>
    <mergeCell ref="D57:F57"/>
    <mergeCell ref="B68:C68"/>
    <mergeCell ref="B40:C40"/>
    <mergeCell ref="B58:C58"/>
    <mergeCell ref="B57:C57"/>
    <mergeCell ref="B53:C53"/>
    <mergeCell ref="B97:C97"/>
    <mergeCell ref="B80:C80"/>
    <mergeCell ref="B76:C76"/>
    <mergeCell ref="B41:C41"/>
    <mergeCell ref="D64:F64"/>
    <mergeCell ref="D42:F42"/>
    <mergeCell ref="B59:C59"/>
    <mergeCell ref="D76:F76"/>
    <mergeCell ref="D66:F66"/>
    <mergeCell ref="B64:C64"/>
    <mergeCell ref="B119:C119"/>
    <mergeCell ref="D38:F38"/>
    <mergeCell ref="D46:F49"/>
    <mergeCell ref="B136:F136"/>
    <mergeCell ref="G92:G94"/>
    <mergeCell ref="D40:F41"/>
    <mergeCell ref="B88:C88"/>
    <mergeCell ref="D88:F88"/>
    <mergeCell ref="B115:C115"/>
    <mergeCell ref="B103:C103"/>
    <mergeCell ref="D82:F82"/>
    <mergeCell ref="D75:F75"/>
    <mergeCell ref="B94:C94"/>
    <mergeCell ref="B86:C86"/>
    <mergeCell ref="B81:C81"/>
    <mergeCell ref="B78:C78"/>
    <mergeCell ref="B77:C77"/>
    <mergeCell ref="D84:F84"/>
    <mergeCell ref="D80:F80"/>
    <mergeCell ref="B79:C79"/>
    <mergeCell ref="B113:C113"/>
    <mergeCell ref="B112:C112"/>
    <mergeCell ref="B137:F137"/>
    <mergeCell ref="B132:F132"/>
    <mergeCell ref="B123:C123"/>
    <mergeCell ref="B131:F131"/>
    <mergeCell ref="B129:F129"/>
    <mergeCell ref="B127:C127"/>
    <mergeCell ref="D116:F116"/>
    <mergeCell ref="B130:F130"/>
  </mergeCells>
  <printOptions/>
  <pageMargins left="0.9" right="0.75" top="0.68" bottom="0.73" header="0.49" footer="0.59"/>
  <pageSetup fitToHeight="6" fitToWidth="1" horizontalDpi="600" verticalDpi="600" orientation="landscape" scale="44" r:id="rId2"/>
  <drawing r:id="rId1"/>
</worksheet>
</file>

<file path=xl/worksheets/sheet2.xml><?xml version="1.0" encoding="utf-8"?>
<worksheet xmlns="http://schemas.openxmlformats.org/spreadsheetml/2006/main" xmlns:r="http://schemas.openxmlformats.org/officeDocument/2006/relationships">
  <dimension ref="A1:M28"/>
  <sheetViews>
    <sheetView zoomScalePageLayoutView="0" workbookViewId="0" topLeftCell="A1">
      <selection activeCell="D26" sqref="D26"/>
    </sheetView>
  </sheetViews>
  <sheetFormatPr defaultColWidth="9.33203125" defaultRowHeight="10.5"/>
  <cols>
    <col min="1" max="1" width="31.16015625" style="45" customWidth="1"/>
    <col min="2" max="2" width="13.16015625" style="46" customWidth="1"/>
    <col min="3" max="3" width="13.83203125" style="46" customWidth="1"/>
    <col min="4" max="4" width="13.16015625" style="46" customWidth="1"/>
    <col min="5" max="5" width="11.83203125" style="46" customWidth="1"/>
    <col min="6" max="6" width="12.5" style="46" customWidth="1"/>
    <col min="7" max="7" width="11.16015625" style="46" customWidth="1"/>
    <col min="8" max="8" width="14.83203125" style="46" customWidth="1"/>
    <col min="9" max="9" width="14.33203125" style="46" customWidth="1"/>
    <col min="10" max="10" width="12" style="46" customWidth="1"/>
    <col min="11" max="11" width="12.16015625" style="46" customWidth="1"/>
    <col min="12" max="12" width="9.33203125" style="56" customWidth="1"/>
    <col min="13" max="13" width="11.66015625" style="46" bestFit="1" customWidth="1"/>
    <col min="14" max="16384" width="9.33203125" style="46" customWidth="1"/>
  </cols>
  <sheetData>
    <row r="1" spans="1:11" ht="15">
      <c r="A1" s="75" t="s">
        <v>299</v>
      </c>
      <c r="B1" s="76"/>
      <c r="C1" s="77"/>
      <c r="D1" s="77"/>
      <c r="E1" s="77"/>
      <c r="F1" s="77"/>
      <c r="G1" s="77"/>
      <c r="H1" s="77"/>
      <c r="I1" s="77"/>
      <c r="J1" s="78"/>
      <c r="K1" s="79"/>
    </row>
    <row r="2" spans="1:11" ht="15">
      <c r="A2" s="75"/>
      <c r="B2" s="76"/>
      <c r="C2" s="77"/>
      <c r="D2" s="77"/>
      <c r="E2" s="77"/>
      <c r="F2" s="77"/>
      <c r="G2" s="77"/>
      <c r="H2" s="77"/>
      <c r="I2" s="77"/>
      <c r="J2" s="78"/>
      <c r="K2" s="79"/>
    </row>
    <row r="3" spans="1:11" ht="44.25" customHeight="1">
      <c r="A3" s="80" t="s">
        <v>241</v>
      </c>
      <c r="B3" s="81" t="s">
        <v>300</v>
      </c>
      <c r="C3" s="82" t="s">
        <v>301</v>
      </c>
      <c r="D3" s="82" t="s">
        <v>302</v>
      </c>
      <c r="E3" s="80" t="s">
        <v>175</v>
      </c>
      <c r="F3" s="82" t="s">
        <v>303</v>
      </c>
      <c r="G3" s="82" t="s">
        <v>304</v>
      </c>
      <c r="H3" s="83" t="s">
        <v>305</v>
      </c>
      <c r="I3" s="82" t="s">
        <v>306</v>
      </c>
      <c r="J3" s="82" t="s">
        <v>307</v>
      </c>
      <c r="K3" s="83" t="s">
        <v>308</v>
      </c>
    </row>
    <row r="4" spans="1:11" ht="12.75">
      <c r="A4" s="84" t="s">
        <v>176</v>
      </c>
      <c r="B4" s="85">
        <v>21299.820368799985</v>
      </c>
      <c r="C4" s="86" t="s">
        <v>309</v>
      </c>
      <c r="D4" s="87">
        <v>170441.5184470985</v>
      </c>
      <c r="E4" s="86">
        <v>1</v>
      </c>
      <c r="F4" s="85">
        <v>0</v>
      </c>
      <c r="G4" s="85">
        <v>0</v>
      </c>
      <c r="H4" s="88">
        <v>0.9996427402359161</v>
      </c>
      <c r="I4" s="87">
        <v>400.092136822413</v>
      </c>
      <c r="J4" s="89">
        <v>106.49910184399992</v>
      </c>
      <c r="K4" s="88">
        <v>0.4998213701179581</v>
      </c>
    </row>
    <row r="5" spans="1:11" ht="12.75">
      <c r="A5" s="84" t="s">
        <v>177</v>
      </c>
      <c r="B5" s="85">
        <v>721.9311169405229</v>
      </c>
      <c r="C5" s="86" t="s">
        <v>309</v>
      </c>
      <c r="D5" s="87">
        <v>9385.140910635628</v>
      </c>
      <c r="E5" s="86">
        <v>1</v>
      </c>
      <c r="F5" s="85">
        <v>740.983123455876</v>
      </c>
      <c r="G5" s="85">
        <v>250.79759989137</v>
      </c>
      <c r="H5" s="88">
        <v>1.4994641103538742</v>
      </c>
      <c r="I5" s="87">
        <v>124.96824612612899</v>
      </c>
      <c r="J5" s="89">
        <v>10.828966754107842</v>
      </c>
      <c r="K5" s="88">
        <v>0.9996427402359161</v>
      </c>
    </row>
    <row r="6" spans="1:11" ht="12.75">
      <c r="A6" s="84" t="s">
        <v>178</v>
      </c>
      <c r="B6" s="85">
        <v>836.0278791228629</v>
      </c>
      <c r="C6" s="86" t="s">
        <v>309</v>
      </c>
      <c r="D6" s="87">
        <v>10868.343492840235</v>
      </c>
      <c r="E6" s="86">
        <v>1</v>
      </c>
      <c r="F6" s="85">
        <v>285.995374640073</v>
      </c>
      <c r="G6" s="85">
        <v>0</v>
      </c>
      <c r="H6" s="88">
        <v>1.4994641103538742</v>
      </c>
      <c r="I6" s="87">
        <v>124.96824612612899</v>
      </c>
      <c r="J6" s="89">
        <v>12.540418186842944</v>
      </c>
      <c r="K6" s="88">
        <v>0.9996427402359161</v>
      </c>
    </row>
    <row r="7" spans="1:11" ht="12.75">
      <c r="A7" s="84" t="s">
        <v>179</v>
      </c>
      <c r="B7" s="85">
        <v>1767.853983096936</v>
      </c>
      <c r="C7" s="86" t="s">
        <v>309</v>
      </c>
      <c r="D7" s="87">
        <v>22982.57715473234</v>
      </c>
      <c r="E7" s="86">
        <v>1</v>
      </c>
      <c r="F7" s="85">
        <v>675.96949670292</v>
      </c>
      <c r="G7" s="85">
        <v>0</v>
      </c>
      <c r="H7" s="88">
        <v>1.4994641103538742</v>
      </c>
      <c r="I7" s="87">
        <v>0</v>
      </c>
      <c r="J7" s="89">
        <v>0</v>
      </c>
      <c r="K7" s="88">
        <v>0.4998213701179581</v>
      </c>
    </row>
    <row r="8" spans="1:11" ht="12.75">
      <c r="A8" s="84" t="s">
        <v>180</v>
      </c>
      <c r="B8" s="85">
        <v>1019.981998528164</v>
      </c>
      <c r="C8" s="86" t="s">
        <v>309</v>
      </c>
      <c r="D8" s="87">
        <v>13259.477941437233</v>
      </c>
      <c r="E8" s="86">
        <v>1</v>
      </c>
      <c r="F8" s="85">
        <v>389.97412206284696</v>
      </c>
      <c r="G8" s="85">
        <v>0</v>
      </c>
      <c r="H8" s="88">
        <v>0.8993068518107498</v>
      </c>
      <c r="I8" s="87">
        <v>500.62645368873893</v>
      </c>
      <c r="J8" s="89">
        <v>0</v>
      </c>
      <c r="K8" s="88">
        <v>0.24991068505897904</v>
      </c>
    </row>
    <row r="9" spans="1:11" ht="12.75">
      <c r="A9" s="84" t="s">
        <v>181</v>
      </c>
      <c r="B9" s="85">
        <v>840.010501953756</v>
      </c>
      <c r="C9" s="86" t="s">
        <v>309</v>
      </c>
      <c r="D9" s="87">
        <v>10919.902439745443</v>
      </c>
      <c r="E9" s="86">
        <v>1</v>
      </c>
      <c r="F9" s="85">
        <v>922.999750673175</v>
      </c>
      <c r="G9" s="85">
        <v>0</v>
      </c>
      <c r="H9" s="88">
        <v>0.6001572585431244</v>
      </c>
      <c r="I9" s="87">
        <v>249.72121534247998</v>
      </c>
      <c r="J9" s="89">
        <v>8.40010501953756</v>
      </c>
      <c r="K9" s="88">
        <v>55.53</v>
      </c>
    </row>
    <row r="10" spans="1:11" ht="12.75">
      <c r="A10" s="84" t="s">
        <v>182</v>
      </c>
      <c r="B10" s="85">
        <v>2032.859859033654</v>
      </c>
      <c r="C10" s="86" t="s">
        <v>309</v>
      </c>
      <c r="D10" s="87">
        <v>26427.491723638515</v>
      </c>
      <c r="E10" s="86">
        <v>1</v>
      </c>
      <c r="F10" s="85">
        <v>1637.9343680459128</v>
      </c>
      <c r="G10" s="85">
        <v>706.3235409816181</v>
      </c>
      <c r="H10" s="88">
        <v>1.2997213695074783</v>
      </c>
      <c r="I10" s="87">
        <v>14.961745229570997</v>
      </c>
      <c r="J10" s="89">
        <v>142.30019013235577</v>
      </c>
      <c r="K10" s="88">
        <v>0.4998213701179581</v>
      </c>
    </row>
    <row r="11" spans="1:11" ht="12.75">
      <c r="A11" s="84" t="s">
        <v>183</v>
      </c>
      <c r="B11" s="85">
        <v>14081.155030124091</v>
      </c>
      <c r="C11" s="86" t="s">
        <v>309</v>
      </c>
      <c r="D11" s="87">
        <v>183054.037547917</v>
      </c>
      <c r="E11" s="86">
        <v>1</v>
      </c>
      <c r="F11" s="85">
        <v>4680.012380118831</v>
      </c>
      <c r="G11" s="85">
        <v>917.5101894738359</v>
      </c>
      <c r="H11" s="88">
        <v>1.0999786286610824</v>
      </c>
      <c r="I11" s="87">
        <v>33.36792101559</v>
      </c>
      <c r="J11" s="89">
        <v>422.4346509037227</v>
      </c>
      <c r="K11" s="88">
        <v>0.7497320551769371</v>
      </c>
    </row>
    <row r="12" spans="1:11" ht="12.75">
      <c r="A12" s="84" t="s">
        <v>184</v>
      </c>
      <c r="B12" s="85">
        <v>420.005250976878</v>
      </c>
      <c r="C12" s="86" t="s">
        <v>309</v>
      </c>
      <c r="D12" s="87">
        <v>4200.288455414666</v>
      </c>
      <c r="E12" s="86">
        <v>4</v>
      </c>
      <c r="F12" s="85">
        <v>430.015627281555</v>
      </c>
      <c r="G12" s="85">
        <v>141.86748354370198</v>
      </c>
      <c r="H12" s="88">
        <v>1.0999786286610824</v>
      </c>
      <c r="I12" s="87">
        <v>279.967621166289</v>
      </c>
      <c r="J12" s="89">
        <v>1.5</v>
      </c>
      <c r="K12" s="88">
        <v>0.6270993026572894</v>
      </c>
    </row>
    <row r="13" spans="1:11" ht="12.75">
      <c r="A13" s="84" t="s">
        <v>185</v>
      </c>
      <c r="B13" s="85">
        <v>420.005250976878</v>
      </c>
      <c r="C13" s="86" t="s">
        <v>309</v>
      </c>
      <c r="D13" s="87">
        <v>4199.935311942712</v>
      </c>
      <c r="E13" s="86">
        <v>4</v>
      </c>
      <c r="F13" s="85">
        <v>430.015627281555</v>
      </c>
      <c r="G13" s="85">
        <v>141.86748354370198</v>
      </c>
      <c r="H13" s="88">
        <v>1.0999786286610824</v>
      </c>
      <c r="I13" s="87">
        <v>279.967621166289</v>
      </c>
      <c r="J13" s="89">
        <v>1.5</v>
      </c>
      <c r="K13" s="88">
        <v>0.6270993026572894</v>
      </c>
    </row>
    <row r="14" spans="1:11" ht="12.75">
      <c r="A14" s="84" t="s">
        <v>186</v>
      </c>
      <c r="B14" s="85">
        <v>263.92949138782797</v>
      </c>
      <c r="C14" s="86" t="s">
        <v>309</v>
      </c>
      <c r="D14" s="87">
        <v>2639.747452852247</v>
      </c>
      <c r="E14" s="86">
        <v>76</v>
      </c>
      <c r="F14" s="85">
        <v>120.016877201235</v>
      </c>
      <c r="G14" s="85">
        <v>39.610951399152</v>
      </c>
      <c r="H14" s="88">
        <v>1.0999786286610824</v>
      </c>
      <c r="I14" s="87">
        <v>175.988873743515</v>
      </c>
      <c r="J14" s="89">
        <v>1.5</v>
      </c>
      <c r="K14" s="88">
        <v>0.9773458761414348</v>
      </c>
    </row>
    <row r="15" spans="1:11" ht="12.75">
      <c r="A15" s="84" t="s">
        <v>187</v>
      </c>
      <c r="B15" s="85">
        <v>264.037129842717</v>
      </c>
      <c r="C15" s="86" t="s">
        <v>309</v>
      </c>
      <c r="D15" s="87">
        <v>2640.453739796154</v>
      </c>
      <c r="E15" s="86">
        <v>76</v>
      </c>
      <c r="F15" s="85">
        <v>120.016877201235</v>
      </c>
      <c r="G15" s="85">
        <v>39.610951399152</v>
      </c>
      <c r="H15" s="88">
        <v>1.0999786286610824</v>
      </c>
      <c r="I15" s="87">
        <v>175.988873743515</v>
      </c>
      <c r="J15" s="89">
        <v>1.5</v>
      </c>
      <c r="K15" s="88">
        <v>0.9773458761414348</v>
      </c>
    </row>
    <row r="16" spans="1:11" ht="12.75">
      <c r="A16" s="84" t="s">
        <v>188</v>
      </c>
      <c r="B16" s="85">
        <v>420.005250976878</v>
      </c>
      <c r="C16" s="86" t="s">
        <v>309</v>
      </c>
      <c r="D16" s="87">
        <v>4200.288455414666</v>
      </c>
      <c r="E16" s="86">
        <v>4</v>
      </c>
      <c r="F16" s="85">
        <v>430.015627281555</v>
      </c>
      <c r="G16" s="85">
        <v>141.86748354370198</v>
      </c>
      <c r="H16" s="88">
        <v>1.0999786286610824</v>
      </c>
      <c r="I16" s="87">
        <v>279.967621166289</v>
      </c>
      <c r="J16" s="89">
        <v>1.5</v>
      </c>
      <c r="K16" s="88">
        <v>0.6270993026572894</v>
      </c>
    </row>
    <row r="17" spans="1:11" ht="12.75">
      <c r="A17" s="84" t="s">
        <v>189</v>
      </c>
      <c r="B17" s="85">
        <v>420.005250976878</v>
      </c>
      <c r="C17" s="86" t="s">
        <v>309</v>
      </c>
      <c r="D17" s="87">
        <v>4199.935311942712</v>
      </c>
      <c r="E17" s="86">
        <v>4</v>
      </c>
      <c r="F17" s="85">
        <v>430.015627281555</v>
      </c>
      <c r="G17" s="85">
        <v>141.86748354370198</v>
      </c>
      <c r="H17" s="88">
        <v>1.0999786286610824</v>
      </c>
      <c r="I17" s="87">
        <v>279.967621166289</v>
      </c>
      <c r="J17" s="89">
        <v>1.5</v>
      </c>
      <c r="K17" s="88">
        <v>0.6270993026572894</v>
      </c>
    </row>
    <row r="18" spans="1:11" ht="12.75">
      <c r="A18" s="84" t="s">
        <v>190</v>
      </c>
      <c r="B18" s="85">
        <v>4191.441433377659</v>
      </c>
      <c r="C18" s="86" t="s">
        <v>309</v>
      </c>
      <c r="D18" s="87">
        <v>41914.95182963024</v>
      </c>
      <c r="E18" s="86">
        <v>4</v>
      </c>
      <c r="F18" s="85">
        <v>520.001375568759</v>
      </c>
      <c r="G18" s="85">
        <v>171.575697093066</v>
      </c>
      <c r="H18" s="88">
        <v>0.4998213701179581</v>
      </c>
      <c r="I18" s="87">
        <v>996.624453817251</v>
      </c>
      <c r="J18" s="89">
        <v>0</v>
      </c>
      <c r="K18" s="88">
        <v>0</v>
      </c>
    </row>
    <row r="19" spans="1:11" ht="12.75">
      <c r="A19" s="84" t="s">
        <v>191</v>
      </c>
      <c r="B19" s="85">
        <v>420.005250976878</v>
      </c>
      <c r="C19" s="86" t="s">
        <v>309</v>
      </c>
      <c r="D19" s="87">
        <v>4200.288455414666</v>
      </c>
      <c r="E19" s="86">
        <v>1</v>
      </c>
      <c r="F19" s="85">
        <v>430.015627281555</v>
      </c>
      <c r="G19" s="85">
        <v>141.975121998591</v>
      </c>
      <c r="H19" s="88">
        <v>1.0999786286610824</v>
      </c>
      <c r="I19" s="87">
        <v>279.967621166289</v>
      </c>
      <c r="J19" s="89">
        <v>1.5</v>
      </c>
      <c r="K19" s="88">
        <v>0.6270993026572894</v>
      </c>
    </row>
    <row r="20" spans="1:11" ht="12.75">
      <c r="A20" s="84" t="s">
        <v>192</v>
      </c>
      <c r="B20" s="85">
        <v>420.005250976878</v>
      </c>
      <c r="C20" s="86" t="s">
        <v>309</v>
      </c>
      <c r="D20" s="87">
        <v>4199.935311942712</v>
      </c>
      <c r="E20" s="86">
        <v>1</v>
      </c>
      <c r="F20" s="85">
        <v>430.015627281555</v>
      </c>
      <c r="G20" s="85">
        <v>141.975121998591</v>
      </c>
      <c r="H20" s="88">
        <v>1.0999786286610824</v>
      </c>
      <c r="I20" s="87">
        <v>279.967621166289</v>
      </c>
      <c r="J20" s="89">
        <v>1.5</v>
      </c>
      <c r="K20" s="88">
        <v>0.6270993026572894</v>
      </c>
    </row>
    <row r="21" spans="1:11" ht="12.75">
      <c r="A21" s="84" t="s">
        <v>193</v>
      </c>
      <c r="B21" s="85">
        <v>264.037129842717</v>
      </c>
      <c r="C21" s="86" t="s">
        <v>309</v>
      </c>
      <c r="D21" s="87">
        <v>2640.453739796154</v>
      </c>
      <c r="E21" s="86">
        <v>9</v>
      </c>
      <c r="F21" s="85">
        <v>220.013001793116</v>
      </c>
      <c r="G21" s="85">
        <v>72.655957050075</v>
      </c>
      <c r="H21" s="88">
        <v>1.0999786286610824</v>
      </c>
      <c r="I21" s="87">
        <v>175.988873743515</v>
      </c>
      <c r="J21" s="89">
        <v>1.5</v>
      </c>
      <c r="K21" s="88">
        <v>0.9773458761414348</v>
      </c>
    </row>
    <row r="22" spans="1:11" ht="12.75">
      <c r="A22" s="84" t="s">
        <v>194</v>
      </c>
      <c r="B22" s="85">
        <v>3569.936994848574</v>
      </c>
      <c r="C22" s="86" t="s">
        <v>309</v>
      </c>
      <c r="D22" s="87">
        <v>35698.920436305125</v>
      </c>
      <c r="E22" s="86">
        <v>1</v>
      </c>
      <c r="F22" s="85">
        <v>1050.013127442195</v>
      </c>
      <c r="G22" s="85">
        <v>346.703463197469</v>
      </c>
      <c r="H22" s="88">
        <v>1.2997213695074783</v>
      </c>
      <c r="I22" s="87">
        <v>14.961745229570997</v>
      </c>
      <c r="J22" s="89">
        <v>249.89558963940019</v>
      </c>
      <c r="K22" s="88">
        <v>6.302973977695167</v>
      </c>
    </row>
    <row r="23" spans="1:11" ht="12.75">
      <c r="A23" s="84" t="s">
        <v>195</v>
      </c>
      <c r="B23" s="85">
        <v>3569.936994848574</v>
      </c>
      <c r="C23" s="86" t="s">
        <v>309</v>
      </c>
      <c r="D23" s="87">
        <v>35698.920436305125</v>
      </c>
      <c r="E23" s="86">
        <v>1</v>
      </c>
      <c r="F23" s="85">
        <v>1050.013127442195</v>
      </c>
      <c r="G23" s="85">
        <v>346.703463197469</v>
      </c>
      <c r="H23" s="88">
        <v>1.2997213695074783</v>
      </c>
      <c r="I23" s="87">
        <v>14.961745229570997</v>
      </c>
      <c r="J23" s="89">
        <v>249.89558963940019</v>
      </c>
      <c r="K23" s="88">
        <v>6.302973977695167</v>
      </c>
    </row>
    <row r="24" spans="1:11" ht="12.75">
      <c r="A24" s="84" t="s">
        <v>196</v>
      </c>
      <c r="B24" s="85">
        <v>1111.9052390033698</v>
      </c>
      <c r="C24" s="86" t="s">
        <v>309</v>
      </c>
      <c r="D24" s="87">
        <v>11119.428501399158</v>
      </c>
      <c r="E24" s="86">
        <v>1</v>
      </c>
      <c r="F24" s="85">
        <v>940.0066265456369</v>
      </c>
      <c r="G24" s="85">
        <v>283.950243997182</v>
      </c>
      <c r="H24" s="88">
        <v>1.1993854810823121</v>
      </c>
      <c r="I24" s="87">
        <v>200.09988763865098</v>
      </c>
      <c r="J24" s="89">
        <v>22.238104780067395</v>
      </c>
      <c r="K24" s="88">
        <v>272.68</v>
      </c>
    </row>
    <row r="25" spans="1:11" ht="12.75">
      <c r="A25" s="160" t="s">
        <v>197</v>
      </c>
      <c r="B25" s="161">
        <v>4435.9960028854675</v>
      </c>
      <c r="C25" s="162" t="s">
        <v>309</v>
      </c>
      <c r="D25" s="163">
        <v>44360.47037290808</v>
      </c>
      <c r="E25" s="162">
        <v>1</v>
      </c>
      <c r="F25" s="161">
        <v>919.9858739362829</v>
      </c>
      <c r="G25" s="161">
        <v>303.755719696758</v>
      </c>
      <c r="H25" s="164">
        <v>0.4998213701179581</v>
      </c>
      <c r="I25" s="163">
        <v>996.624453817251</v>
      </c>
      <c r="J25" s="165">
        <v>0</v>
      </c>
      <c r="K25" s="164">
        <v>0</v>
      </c>
    </row>
    <row r="26" spans="1:11" ht="12.75">
      <c r="A26" s="152" t="s">
        <v>252</v>
      </c>
      <c r="B26" s="157">
        <f>SUMPRODUCT(B4:B25,$E4:$E25)</f>
        <v>122115.07360238626</v>
      </c>
      <c r="C26" s="158"/>
      <c r="D26" s="157">
        <f>SUMPRODUCT(D4:D25,$E4:$E25)</f>
        <v>1242537.4249291439</v>
      </c>
      <c r="E26" s="158"/>
      <c r="F26" s="157">
        <f>SUMPRODUCT(F4:F25,$E4:$E25)</f>
        <v>43336.85651513474</v>
      </c>
      <c r="G26" s="157">
        <f>SUMPRODUCT(G4:G25,$E4:$E25)</f>
        <v>13070.645215626155</v>
      </c>
      <c r="H26" s="158"/>
      <c r="I26" s="158"/>
      <c r="J26" s="157">
        <f>SUMPRODUCT(J4:J25,$E4:$E25)</f>
        <v>1493.5327168994347</v>
      </c>
      <c r="K26" s="159"/>
    </row>
    <row r="27" spans="1:13" ht="12.75">
      <c r="A27" s="149" t="s">
        <v>318</v>
      </c>
      <c r="B27" s="151"/>
      <c r="C27" s="151"/>
      <c r="D27" s="151"/>
      <c r="E27" s="151"/>
      <c r="F27" s="151"/>
      <c r="G27" s="151"/>
      <c r="H27" s="150">
        <f>SUMPRODUCT($B4:$B25,$E4:$E25,H4:H25)/$B26</f>
        <v>0.9999522188193961</v>
      </c>
      <c r="I27" s="150">
        <f>SUMPRODUCT($B4:$B25,$E4:$E25,I4:I25)/$B26</f>
        <v>335.6931596103597</v>
      </c>
      <c r="J27" s="151"/>
      <c r="K27" s="150">
        <f>SUMPRODUCT($B4:$B25,$E4:$E25,K4:K25)/$B26</f>
        <v>3.8163807289136153</v>
      </c>
      <c r="M27" s="155"/>
    </row>
    <row r="28" spans="1:13" ht="12.75">
      <c r="A28" s="153"/>
      <c r="M28" s="15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L108"/>
  <sheetViews>
    <sheetView zoomScalePageLayoutView="0" workbookViewId="0" topLeftCell="A1">
      <selection activeCell="D24" sqref="D24"/>
    </sheetView>
  </sheetViews>
  <sheetFormatPr defaultColWidth="9.33203125" defaultRowHeight="11.25" customHeight="1"/>
  <cols>
    <col min="1" max="1" width="27.33203125" style="48" customWidth="1"/>
    <col min="2" max="3" width="14" style="48" customWidth="1"/>
    <col min="4" max="4" width="42.83203125" style="48" customWidth="1"/>
    <col min="5" max="5" width="20.5" style="56" customWidth="1"/>
    <col min="6" max="11" width="20.5" style="49" customWidth="1"/>
    <col min="12" max="16384" width="9.33203125" style="48" customWidth="1"/>
  </cols>
  <sheetData>
    <row r="2" spans="1:3" ht="21" customHeight="1">
      <c r="A2" s="90" t="s">
        <v>310</v>
      </c>
      <c r="B2" s="47"/>
      <c r="C2" s="47"/>
    </row>
    <row r="3" spans="1:11" s="50" customFormat="1" ht="38.25" customHeight="1">
      <c r="A3" s="91"/>
      <c r="B3" s="91"/>
      <c r="C3" s="91"/>
      <c r="D3" s="91"/>
      <c r="E3" s="193" t="s">
        <v>311</v>
      </c>
      <c r="F3" s="386" t="s">
        <v>240</v>
      </c>
      <c r="G3" s="386"/>
      <c r="H3" s="386"/>
      <c r="I3" s="386" t="s">
        <v>312</v>
      </c>
      <c r="J3" s="386"/>
      <c r="K3" s="386"/>
    </row>
    <row r="4" spans="1:11" ht="26.25">
      <c r="A4" s="92" t="s">
        <v>241</v>
      </c>
      <c r="B4" s="93" t="s">
        <v>313</v>
      </c>
      <c r="C4" s="94" t="s">
        <v>242</v>
      </c>
      <c r="D4" s="94" t="s">
        <v>243</v>
      </c>
      <c r="E4" s="154" t="s">
        <v>325</v>
      </c>
      <c r="F4" s="96" t="s">
        <v>314</v>
      </c>
      <c r="G4" s="95" t="s">
        <v>315</v>
      </c>
      <c r="H4" s="95" t="s">
        <v>316</v>
      </c>
      <c r="I4" s="96" t="s">
        <v>314</v>
      </c>
      <c r="J4" s="96" t="s">
        <v>315</v>
      </c>
      <c r="K4" s="96" t="s">
        <v>316</v>
      </c>
    </row>
    <row r="5" spans="1:11" ht="12.75">
      <c r="A5" s="97" t="s">
        <v>176</v>
      </c>
      <c r="B5" s="98">
        <v>21299.820368799985</v>
      </c>
      <c r="C5" s="99">
        <v>1</v>
      </c>
      <c r="D5" s="100" t="s">
        <v>255</v>
      </c>
      <c r="E5" s="101">
        <v>106.49910184399992</v>
      </c>
      <c r="F5" s="102">
        <v>2129.9820368799983</v>
      </c>
      <c r="G5" s="103">
        <v>1810.4847313479986</v>
      </c>
      <c r="H5" s="103">
        <f>G5</f>
        <v>1810.4847313479986</v>
      </c>
      <c r="I5" s="104">
        <v>0.09999999999999999</v>
      </c>
      <c r="J5" s="104">
        <v>0.08499999999999999</v>
      </c>
      <c r="K5" s="105">
        <f>J5</f>
        <v>0.08499999999999999</v>
      </c>
    </row>
    <row r="6" spans="1:12" ht="11.25" customHeight="1">
      <c r="A6" s="106" t="s">
        <v>177</v>
      </c>
      <c r="B6" s="107">
        <v>721.9311169405229</v>
      </c>
      <c r="C6" s="108">
        <v>1</v>
      </c>
      <c r="D6" s="109" t="s">
        <v>244</v>
      </c>
      <c r="E6" s="101">
        <v>10.828966754107842</v>
      </c>
      <c r="F6" s="102">
        <v>216.57933508215686</v>
      </c>
      <c r="G6" s="102">
        <v>167.84898468867155</v>
      </c>
      <c r="H6" s="102">
        <f>G6</f>
        <v>167.84898468867155</v>
      </c>
      <c r="I6" s="105">
        <v>0.3</v>
      </c>
      <c r="J6" s="105">
        <v>0.23249999999999998</v>
      </c>
      <c r="K6" s="105">
        <f>J6</f>
        <v>0.23249999999999998</v>
      </c>
      <c r="L6" s="57"/>
    </row>
    <row r="7" spans="1:12" ht="11.25" customHeight="1">
      <c r="A7" s="106" t="s">
        <v>178</v>
      </c>
      <c r="B7" s="107">
        <v>836.0278791228629</v>
      </c>
      <c r="C7" s="108">
        <v>1</v>
      </c>
      <c r="D7" s="109" t="s">
        <v>244</v>
      </c>
      <c r="E7" s="101">
        <v>12.540418186842944</v>
      </c>
      <c r="F7" s="102">
        <v>250.80836373685887</v>
      </c>
      <c r="G7" s="102">
        <v>194.37648189606563</v>
      </c>
      <c r="H7" s="102">
        <f aca="true" t="shared" si="0" ref="H7:H26">G7</f>
        <v>194.37648189606563</v>
      </c>
      <c r="I7" s="105">
        <v>0.3</v>
      </c>
      <c r="J7" s="105">
        <v>0.23249999999999998</v>
      </c>
      <c r="K7" s="105">
        <f aca="true" t="shared" si="1" ref="K7:K26">J7</f>
        <v>0.23249999999999998</v>
      </c>
      <c r="L7" s="57"/>
    </row>
    <row r="8" spans="1:12" ht="11.25" customHeight="1">
      <c r="A8" s="106" t="s">
        <v>179</v>
      </c>
      <c r="B8" s="107">
        <v>1767.853983096936</v>
      </c>
      <c r="C8" s="108">
        <v>1</v>
      </c>
      <c r="D8" s="109"/>
      <c r="E8" s="101">
        <v>0</v>
      </c>
      <c r="F8" s="102" t="s">
        <v>153</v>
      </c>
      <c r="G8" s="102" t="s">
        <v>153</v>
      </c>
      <c r="H8" s="102" t="str">
        <f t="shared" si="0"/>
        <v>NA</v>
      </c>
      <c r="I8" s="105" t="s">
        <v>153</v>
      </c>
      <c r="J8" s="105" t="s">
        <v>153</v>
      </c>
      <c r="K8" s="105" t="str">
        <f t="shared" si="1"/>
        <v>NA</v>
      </c>
      <c r="L8" s="57"/>
    </row>
    <row r="9" spans="1:12" ht="11.25" customHeight="1">
      <c r="A9" s="106" t="s">
        <v>180</v>
      </c>
      <c r="B9" s="107">
        <v>1019.981998528164</v>
      </c>
      <c r="C9" s="108">
        <v>1</v>
      </c>
      <c r="D9" s="109" t="s">
        <v>245</v>
      </c>
      <c r="E9" s="101">
        <v>0</v>
      </c>
      <c r="F9" s="110">
        <v>152.9972997792246</v>
      </c>
      <c r="G9" s="102">
        <v>122.39783982337968</v>
      </c>
      <c r="H9" s="102">
        <f t="shared" si="0"/>
        <v>122.39783982337968</v>
      </c>
      <c r="I9" s="105">
        <v>0.15</v>
      </c>
      <c r="J9" s="105">
        <v>0.12</v>
      </c>
      <c r="K9" s="105">
        <f t="shared" si="1"/>
        <v>0.12</v>
      </c>
      <c r="L9" s="57"/>
    </row>
    <row r="10" spans="1:12" ht="11.25" customHeight="1">
      <c r="A10" s="106" t="s">
        <v>181</v>
      </c>
      <c r="B10" s="107">
        <v>840.010501953756</v>
      </c>
      <c r="C10" s="108">
        <v>1</v>
      </c>
      <c r="D10" s="109" t="s">
        <v>246</v>
      </c>
      <c r="E10" s="101">
        <v>8.40010501953756</v>
      </c>
      <c r="F10" s="110">
        <v>210.002625488439</v>
      </c>
      <c r="G10" s="102">
        <v>0</v>
      </c>
      <c r="H10" s="102">
        <f t="shared" si="0"/>
        <v>0</v>
      </c>
      <c r="I10" s="105">
        <v>0.25</v>
      </c>
      <c r="J10" s="105">
        <v>0</v>
      </c>
      <c r="K10" s="105">
        <f t="shared" si="1"/>
        <v>0</v>
      </c>
      <c r="L10" s="57"/>
    </row>
    <row r="11" spans="1:12" ht="11.25" customHeight="1">
      <c r="A11" s="106" t="s">
        <v>182</v>
      </c>
      <c r="B11" s="107">
        <v>2032.859859033654</v>
      </c>
      <c r="C11" s="108">
        <v>1</v>
      </c>
      <c r="D11" s="109" t="s">
        <v>247</v>
      </c>
      <c r="E11" s="101">
        <v>142.30019013235577</v>
      </c>
      <c r="F11" s="110">
        <v>2846.003802647115</v>
      </c>
      <c r="G11" s="102">
        <v>1433.1662006187257</v>
      </c>
      <c r="H11" s="102">
        <f t="shared" si="0"/>
        <v>1433.1662006187257</v>
      </c>
      <c r="I11" s="105">
        <v>1.4</v>
      </c>
      <c r="J11" s="105">
        <v>0.7049999999999998</v>
      </c>
      <c r="K11" s="105">
        <f t="shared" si="1"/>
        <v>0.7049999999999998</v>
      </c>
      <c r="L11" s="57"/>
    </row>
    <row r="12" spans="1:12" ht="11.25" customHeight="1">
      <c r="A12" s="106" t="s">
        <v>183</v>
      </c>
      <c r="B12" s="107">
        <v>14081.155030124091</v>
      </c>
      <c r="C12" s="108">
        <v>1</v>
      </c>
      <c r="D12" s="109" t="s">
        <v>248</v>
      </c>
      <c r="E12" s="101">
        <v>422.4346509037227</v>
      </c>
      <c r="F12" s="110">
        <v>6336.519763555841</v>
      </c>
      <c r="G12" s="102">
        <v>4013.129183585366</v>
      </c>
      <c r="H12" s="102">
        <f t="shared" si="0"/>
        <v>4013.129183585366</v>
      </c>
      <c r="I12" s="105">
        <v>0.44999999999999996</v>
      </c>
      <c r="J12" s="105">
        <v>0.285</v>
      </c>
      <c r="K12" s="105">
        <f t="shared" si="1"/>
        <v>0.285</v>
      </c>
      <c r="L12" s="57"/>
    </row>
    <row r="13" spans="1:12" ht="11.25" customHeight="1">
      <c r="A13" s="106" t="s">
        <v>184</v>
      </c>
      <c r="B13" s="107">
        <v>420.005250976878</v>
      </c>
      <c r="C13" s="108">
        <v>4</v>
      </c>
      <c r="D13" s="109" t="s">
        <v>249</v>
      </c>
      <c r="E13" s="111">
        <v>1.5</v>
      </c>
      <c r="F13" s="110">
        <v>60</v>
      </c>
      <c r="G13" s="102">
        <v>32.70127622739392</v>
      </c>
      <c r="H13" s="102">
        <f t="shared" si="0"/>
        <v>32.70127622739392</v>
      </c>
      <c r="I13" s="105">
        <v>0.14285535683291517</v>
      </c>
      <c r="J13" s="105">
        <v>0.0778592080726014</v>
      </c>
      <c r="K13" s="105">
        <f t="shared" si="1"/>
        <v>0.0778592080726014</v>
      </c>
      <c r="L13" s="57"/>
    </row>
    <row r="14" spans="1:12" ht="11.25" customHeight="1">
      <c r="A14" s="106" t="s">
        <v>185</v>
      </c>
      <c r="B14" s="107">
        <v>420.005250976878</v>
      </c>
      <c r="C14" s="108">
        <v>4</v>
      </c>
      <c r="D14" s="109" t="s">
        <v>249</v>
      </c>
      <c r="E14" s="111">
        <v>1.5</v>
      </c>
      <c r="F14" s="110">
        <v>60</v>
      </c>
      <c r="G14" s="102">
        <v>32.70127622739392</v>
      </c>
      <c r="H14" s="102">
        <f t="shared" si="0"/>
        <v>32.70127622739392</v>
      </c>
      <c r="I14" s="105">
        <v>0.14285535683291517</v>
      </c>
      <c r="J14" s="105">
        <v>0.0778592080726014</v>
      </c>
      <c r="K14" s="105">
        <f t="shared" si="1"/>
        <v>0.0778592080726014</v>
      </c>
      <c r="L14" s="57"/>
    </row>
    <row r="15" spans="1:12" ht="11.25" customHeight="1">
      <c r="A15" s="106" t="s">
        <v>186</v>
      </c>
      <c r="B15" s="107">
        <v>263.92949138782797</v>
      </c>
      <c r="C15" s="108">
        <v>76</v>
      </c>
      <c r="D15" s="109" t="s">
        <v>249</v>
      </c>
      <c r="E15" s="111">
        <v>1.5</v>
      </c>
      <c r="F15" s="110">
        <v>35</v>
      </c>
      <c r="G15" s="102">
        <v>23.33424043128191</v>
      </c>
      <c r="H15" s="102">
        <f t="shared" si="0"/>
        <v>23.33424043128191</v>
      </c>
      <c r="I15" s="105">
        <v>0.13261117511331721</v>
      </c>
      <c r="J15" s="105">
        <v>0.08841088697054204</v>
      </c>
      <c r="K15" s="105">
        <f t="shared" si="1"/>
        <v>0.08841088697054204</v>
      </c>
      <c r="L15" s="57"/>
    </row>
    <row r="16" spans="1:12" ht="11.25" customHeight="1">
      <c r="A16" s="106" t="s">
        <v>187</v>
      </c>
      <c r="B16" s="107">
        <v>264.037129842717</v>
      </c>
      <c r="C16" s="108">
        <v>76</v>
      </c>
      <c r="D16" s="109" t="s">
        <v>249</v>
      </c>
      <c r="E16" s="111">
        <v>1.5</v>
      </c>
      <c r="F16" s="110">
        <v>35</v>
      </c>
      <c r="G16" s="102">
        <v>23.343756842550786</v>
      </c>
      <c r="H16" s="102">
        <f t="shared" si="0"/>
        <v>23.343756842550786</v>
      </c>
      <c r="I16" s="105">
        <v>0.13255711429998115</v>
      </c>
      <c r="J16" s="105">
        <v>0.08841088697054204</v>
      </c>
      <c r="K16" s="105">
        <f t="shared" si="1"/>
        <v>0.08841088697054204</v>
      </c>
      <c r="L16" s="57"/>
    </row>
    <row r="17" spans="1:12" ht="11.25" customHeight="1">
      <c r="A17" s="106" t="s">
        <v>188</v>
      </c>
      <c r="B17" s="107">
        <v>420.005250976878</v>
      </c>
      <c r="C17" s="108">
        <v>4</v>
      </c>
      <c r="D17" s="109" t="s">
        <v>249</v>
      </c>
      <c r="E17" s="111">
        <v>1.5</v>
      </c>
      <c r="F17" s="110">
        <v>60</v>
      </c>
      <c r="G17" s="102">
        <v>32.70127622739392</v>
      </c>
      <c r="H17" s="102">
        <f t="shared" si="0"/>
        <v>32.70127622739392</v>
      </c>
      <c r="I17" s="105">
        <v>0.14285535683291517</v>
      </c>
      <c r="J17" s="105">
        <v>0.0778592080726014</v>
      </c>
      <c r="K17" s="105">
        <f t="shared" si="1"/>
        <v>0.0778592080726014</v>
      </c>
      <c r="L17" s="57"/>
    </row>
    <row r="18" spans="1:12" ht="11.25" customHeight="1">
      <c r="A18" s="106" t="s">
        <v>189</v>
      </c>
      <c r="B18" s="107">
        <v>420.005250976878</v>
      </c>
      <c r="C18" s="108">
        <v>4</v>
      </c>
      <c r="D18" s="109" t="s">
        <v>249</v>
      </c>
      <c r="E18" s="111">
        <v>1.5</v>
      </c>
      <c r="F18" s="110">
        <v>60</v>
      </c>
      <c r="G18" s="102">
        <v>32.70127622739392</v>
      </c>
      <c r="H18" s="102">
        <f t="shared" si="0"/>
        <v>32.70127622739392</v>
      </c>
      <c r="I18" s="105">
        <v>0.14285535683291517</v>
      </c>
      <c r="J18" s="105">
        <v>0.0778592080726014</v>
      </c>
      <c r="K18" s="105">
        <f t="shared" si="1"/>
        <v>0.0778592080726014</v>
      </c>
      <c r="L18" s="57"/>
    </row>
    <row r="19" spans="1:12" ht="11.25" customHeight="1">
      <c r="A19" s="106" t="s">
        <v>190</v>
      </c>
      <c r="B19" s="107">
        <v>4191.441433377659</v>
      </c>
      <c r="C19" s="108">
        <v>4</v>
      </c>
      <c r="D19" s="109" t="s">
        <v>250</v>
      </c>
      <c r="E19" s="101">
        <v>0</v>
      </c>
      <c r="F19" s="110">
        <v>209.57207166888298</v>
      </c>
      <c r="G19" s="102">
        <v>251.48648600265955</v>
      </c>
      <c r="H19" s="102">
        <f t="shared" si="0"/>
        <v>251.48648600265955</v>
      </c>
      <c r="I19" s="105">
        <v>0.05</v>
      </c>
      <c r="J19" s="105">
        <v>0.06</v>
      </c>
      <c r="K19" s="105">
        <f t="shared" si="1"/>
        <v>0.06</v>
      </c>
      <c r="L19" s="57"/>
    </row>
    <row r="20" spans="1:12" ht="11.25" customHeight="1">
      <c r="A20" s="106" t="s">
        <v>191</v>
      </c>
      <c r="B20" s="107">
        <v>420.005250976878</v>
      </c>
      <c r="C20" s="108">
        <v>1</v>
      </c>
      <c r="D20" s="109" t="s">
        <v>249</v>
      </c>
      <c r="E20" s="111">
        <v>1.5</v>
      </c>
      <c r="F20" s="110">
        <v>60</v>
      </c>
      <c r="G20" s="102">
        <v>32.70127622739392</v>
      </c>
      <c r="H20" s="102">
        <f t="shared" si="0"/>
        <v>32.70127622739392</v>
      </c>
      <c r="I20" s="105">
        <v>0.14285535683291517</v>
      </c>
      <c r="J20" s="105">
        <v>0.0778592080726014</v>
      </c>
      <c r="K20" s="105">
        <f t="shared" si="1"/>
        <v>0.0778592080726014</v>
      </c>
      <c r="L20" s="57"/>
    </row>
    <row r="21" spans="1:12" ht="11.25" customHeight="1">
      <c r="A21" s="106" t="s">
        <v>192</v>
      </c>
      <c r="B21" s="107">
        <v>420.005250976878</v>
      </c>
      <c r="C21" s="108">
        <v>1</v>
      </c>
      <c r="D21" s="109" t="s">
        <v>249</v>
      </c>
      <c r="E21" s="111">
        <v>1.5</v>
      </c>
      <c r="F21" s="110">
        <v>60</v>
      </c>
      <c r="G21" s="102">
        <v>32.70127622739392</v>
      </c>
      <c r="H21" s="102">
        <f t="shared" si="0"/>
        <v>32.70127622739392</v>
      </c>
      <c r="I21" s="105">
        <v>0.14285535683291517</v>
      </c>
      <c r="J21" s="105">
        <v>0.0778592080726014</v>
      </c>
      <c r="K21" s="105">
        <f t="shared" si="1"/>
        <v>0.0778592080726014</v>
      </c>
      <c r="L21" s="57"/>
    </row>
    <row r="22" spans="1:12" ht="11.25" customHeight="1">
      <c r="A22" s="106" t="s">
        <v>193</v>
      </c>
      <c r="B22" s="107">
        <v>264.037129842717</v>
      </c>
      <c r="C22" s="108">
        <v>9</v>
      </c>
      <c r="D22" s="109" t="s">
        <v>249</v>
      </c>
      <c r="E22" s="111">
        <v>1.5</v>
      </c>
      <c r="F22" s="110">
        <v>35</v>
      </c>
      <c r="G22" s="102">
        <v>23.343756842550786</v>
      </c>
      <c r="H22" s="102">
        <f t="shared" si="0"/>
        <v>23.343756842550786</v>
      </c>
      <c r="I22" s="105">
        <v>0.13255711429998115</v>
      </c>
      <c r="J22" s="105">
        <v>0.08841088697054204</v>
      </c>
      <c r="K22" s="105">
        <f t="shared" si="1"/>
        <v>0.08841088697054204</v>
      </c>
      <c r="L22" s="57"/>
    </row>
    <row r="23" spans="1:12" ht="11.25" customHeight="1">
      <c r="A23" s="106" t="s">
        <v>194</v>
      </c>
      <c r="B23" s="107">
        <v>3569.936994848574</v>
      </c>
      <c r="C23" s="108">
        <v>1</v>
      </c>
      <c r="D23" s="109" t="s">
        <v>247</v>
      </c>
      <c r="E23" s="101">
        <v>249.89558963940019</v>
      </c>
      <c r="F23" s="110">
        <v>4997.911792788003</v>
      </c>
      <c r="G23" s="102">
        <v>2516.805581368245</v>
      </c>
      <c r="H23" s="102">
        <f t="shared" si="0"/>
        <v>2516.805581368245</v>
      </c>
      <c r="I23" s="105">
        <v>1.4</v>
      </c>
      <c r="J23" s="105">
        <v>0.7050000000000001</v>
      </c>
      <c r="K23" s="105">
        <f t="shared" si="1"/>
        <v>0.7050000000000001</v>
      </c>
      <c r="L23" s="57"/>
    </row>
    <row r="24" spans="1:12" ht="11.25" customHeight="1">
      <c r="A24" s="106" t="s">
        <v>195</v>
      </c>
      <c r="B24" s="107">
        <v>3569.936994848574</v>
      </c>
      <c r="C24" s="108">
        <v>1</v>
      </c>
      <c r="D24" s="109" t="s">
        <v>247</v>
      </c>
      <c r="E24" s="101">
        <v>249.89558963940019</v>
      </c>
      <c r="F24" s="102">
        <v>4997.911792788003</v>
      </c>
      <c r="G24" s="102">
        <v>2516.805581368245</v>
      </c>
      <c r="H24" s="102">
        <f t="shared" si="0"/>
        <v>2516.805581368245</v>
      </c>
      <c r="I24" s="105">
        <v>1.4</v>
      </c>
      <c r="J24" s="105">
        <v>0.7050000000000001</v>
      </c>
      <c r="K24" s="105">
        <f t="shared" si="1"/>
        <v>0.7050000000000001</v>
      </c>
      <c r="L24" s="57"/>
    </row>
    <row r="25" spans="1:12" ht="11.25" customHeight="1">
      <c r="A25" s="106" t="s">
        <v>196</v>
      </c>
      <c r="B25" s="107">
        <v>1111.9052390033698</v>
      </c>
      <c r="C25" s="108">
        <v>1</v>
      </c>
      <c r="D25" s="109" t="s">
        <v>251</v>
      </c>
      <c r="E25" s="101">
        <v>22.238104780067395</v>
      </c>
      <c r="F25" s="102">
        <v>333.57157170101095</v>
      </c>
      <c r="G25" s="102">
        <v>778.3336673023589</v>
      </c>
      <c r="H25" s="102">
        <f t="shared" si="0"/>
        <v>778.3336673023589</v>
      </c>
      <c r="I25" s="105">
        <v>0.3</v>
      </c>
      <c r="J25" s="105">
        <v>0.7</v>
      </c>
      <c r="K25" s="105">
        <f t="shared" si="1"/>
        <v>0.7</v>
      </c>
      <c r="L25" s="57"/>
    </row>
    <row r="26" spans="1:12" ht="11.25" customHeight="1">
      <c r="A26" s="106" t="s">
        <v>197</v>
      </c>
      <c r="B26" s="107">
        <v>4435.9960028854675</v>
      </c>
      <c r="C26" s="108">
        <v>1</v>
      </c>
      <c r="D26" s="109" t="s">
        <v>250</v>
      </c>
      <c r="E26" s="101">
        <v>0</v>
      </c>
      <c r="F26" s="102">
        <v>221.79980014427338</v>
      </c>
      <c r="G26" s="102">
        <v>266.15976017312806</v>
      </c>
      <c r="H26" s="102">
        <f t="shared" si="0"/>
        <v>266.15976017312806</v>
      </c>
      <c r="I26" s="105">
        <v>0.05</v>
      </c>
      <c r="J26" s="105">
        <v>0.060000000000000005</v>
      </c>
      <c r="K26" s="105">
        <f t="shared" si="1"/>
        <v>0.060000000000000005</v>
      </c>
      <c r="L26" s="57"/>
    </row>
    <row r="27" spans="1:11" ht="19.5" customHeight="1">
      <c r="A27" s="112" t="s">
        <v>252</v>
      </c>
      <c r="B27" s="113">
        <f>SUMPRODUCT(B5:B26,$C5:$C26)</f>
        <v>122115.07360238626</v>
      </c>
      <c r="C27" s="114"/>
      <c r="D27" s="115"/>
      <c r="E27" s="113">
        <f>SUMPRODUCT(E5:E26,$C5:$C26)</f>
        <v>1493.5327168994347</v>
      </c>
      <c r="F27" s="113">
        <f>SUMPRODUCT(F5:F26,$C5:$C26)</f>
        <v>30247.376471266452</v>
      </c>
      <c r="G27" s="113">
        <f>SUMPRODUCT(G5:G26,$C5:$C26)</f>
        <v>19171.69853267015</v>
      </c>
      <c r="H27" s="113">
        <f>SUMPRODUCT(H5:H26,$C5:$C26)</f>
        <v>19171.69853267015</v>
      </c>
      <c r="I27" s="116">
        <f>F27/$B27</f>
        <v>0.2476956822689528</v>
      </c>
      <c r="J27" s="116">
        <f>G27/$B27</f>
        <v>0.15699698626145295</v>
      </c>
      <c r="K27" s="116">
        <f>H27/$B27</f>
        <v>0.15699698626145295</v>
      </c>
    </row>
    <row r="28" spans="1:12" ht="11.25" customHeight="1">
      <c r="A28" s="117" t="s">
        <v>253</v>
      </c>
      <c r="B28" s="118"/>
      <c r="C28" s="118"/>
      <c r="D28" s="119"/>
      <c r="E28" s="121"/>
      <c r="F28" s="122"/>
      <c r="G28" s="123"/>
      <c r="H28" s="123"/>
      <c r="I28" s="124"/>
      <c r="J28" s="124"/>
      <c r="K28" s="124"/>
      <c r="L28" s="51"/>
    </row>
    <row r="29" spans="1:11" ht="11.25" customHeight="1">
      <c r="A29" s="117" t="s">
        <v>257</v>
      </c>
      <c r="B29" s="119"/>
      <c r="C29" s="119"/>
      <c r="D29" s="119"/>
      <c r="E29" s="125"/>
      <c r="F29" s="120"/>
      <c r="G29" s="120"/>
      <c r="H29" s="120"/>
      <c r="I29" s="120"/>
      <c r="J29" s="120"/>
      <c r="K29" s="120"/>
    </row>
    <row r="30" spans="1:11" ht="11.25" customHeight="1">
      <c r="A30" s="117" t="s">
        <v>258</v>
      </c>
      <c r="B30" s="119"/>
      <c r="C30" s="119"/>
      <c r="D30" s="119"/>
      <c r="E30" s="125"/>
      <c r="F30" s="120"/>
      <c r="G30" s="120"/>
      <c r="H30" s="120"/>
      <c r="I30" s="120"/>
      <c r="J30" s="120"/>
      <c r="K30" s="120"/>
    </row>
    <row r="31" spans="1:11" s="56" customFormat="1" ht="51.75" customHeight="1">
      <c r="A31" s="387" t="s">
        <v>254</v>
      </c>
      <c r="B31" s="387"/>
      <c r="C31" s="387"/>
      <c r="D31" s="387"/>
      <c r="E31" s="387"/>
      <c r="F31" s="387"/>
      <c r="G31" s="387"/>
      <c r="H31" s="387"/>
      <c r="I31" s="387"/>
      <c r="J31" s="387"/>
      <c r="K31" s="126"/>
    </row>
    <row r="32" ht="11.25" customHeight="1">
      <c r="A32" s="52"/>
    </row>
    <row r="34" spans="1:3" ht="11.25" customHeight="1">
      <c r="A34" s="388"/>
      <c r="B34" s="388"/>
      <c r="C34" s="68"/>
    </row>
    <row r="35" spans="1:3" ht="11.25" customHeight="1">
      <c r="A35" s="44"/>
      <c r="B35" s="53"/>
      <c r="C35" s="53"/>
    </row>
    <row r="36" spans="1:3" ht="11.25" customHeight="1">
      <c r="A36" s="44"/>
      <c r="B36" s="53"/>
      <c r="C36" s="53"/>
    </row>
    <row r="37" spans="1:3" ht="11.25" customHeight="1">
      <c r="A37" s="44"/>
      <c r="B37" s="53"/>
      <c r="C37" s="53"/>
    </row>
    <row r="38" spans="1:3" ht="11.25" customHeight="1">
      <c r="A38" s="44"/>
      <c r="B38" s="53"/>
      <c r="C38" s="53"/>
    </row>
    <row r="39" spans="1:3" ht="11.25" customHeight="1">
      <c r="A39" s="44"/>
      <c r="B39" s="53"/>
      <c r="C39" s="53"/>
    </row>
    <row r="40" spans="1:3" ht="11.25" customHeight="1">
      <c r="A40" s="44"/>
      <c r="B40" s="53"/>
      <c r="C40" s="53"/>
    </row>
    <row r="41" spans="1:3" ht="11.25" customHeight="1">
      <c r="A41" s="44"/>
      <c r="B41" s="53"/>
      <c r="C41" s="53"/>
    </row>
    <row r="42" spans="1:3" ht="11.25" customHeight="1">
      <c r="A42" s="44"/>
      <c r="B42" s="53"/>
      <c r="C42" s="53"/>
    </row>
    <row r="43" spans="1:3" ht="11.25" customHeight="1">
      <c r="A43" s="44"/>
      <c r="B43" s="53"/>
      <c r="C43" s="53"/>
    </row>
    <row r="44" spans="1:3" ht="11.25" customHeight="1">
      <c r="A44" s="44"/>
      <c r="B44" s="53"/>
      <c r="C44" s="53"/>
    </row>
    <row r="45" spans="1:3" ht="11.25" customHeight="1">
      <c r="A45" s="44"/>
      <c r="B45" s="53"/>
      <c r="C45" s="53"/>
    </row>
    <row r="46" spans="1:3" ht="11.25" customHeight="1">
      <c r="A46" s="44"/>
      <c r="B46" s="53"/>
      <c r="C46" s="53"/>
    </row>
    <row r="47" spans="1:3" ht="11.25" customHeight="1">
      <c r="A47" s="44"/>
      <c r="B47" s="53"/>
      <c r="C47" s="53"/>
    </row>
    <row r="48" spans="1:3" ht="11.25" customHeight="1">
      <c r="A48" s="44"/>
      <c r="B48" s="53"/>
      <c r="C48" s="53"/>
    </row>
    <row r="49" spans="1:3" ht="11.25" customHeight="1">
      <c r="A49" s="44"/>
      <c r="B49" s="53"/>
      <c r="C49" s="53"/>
    </row>
    <row r="50" spans="1:3" ht="11.25" customHeight="1">
      <c r="A50" s="44"/>
      <c r="B50" s="53"/>
      <c r="C50" s="53"/>
    </row>
    <row r="51" spans="1:3" ht="11.25" customHeight="1">
      <c r="A51" s="44"/>
      <c r="B51" s="53"/>
      <c r="C51" s="53"/>
    </row>
    <row r="52" spans="1:3" ht="11.25" customHeight="1">
      <c r="A52" s="44"/>
      <c r="B52" s="53"/>
      <c r="C52" s="53"/>
    </row>
    <row r="53" spans="1:3" ht="11.25" customHeight="1">
      <c r="A53" s="44"/>
      <c r="B53" s="53"/>
      <c r="C53" s="53"/>
    </row>
    <row r="54" spans="1:3" ht="11.25" customHeight="1">
      <c r="A54" s="44"/>
      <c r="B54" s="53"/>
      <c r="C54" s="53"/>
    </row>
    <row r="55" spans="1:3" ht="11.25" customHeight="1">
      <c r="A55" s="44"/>
      <c r="B55" s="53"/>
      <c r="C55" s="53"/>
    </row>
    <row r="56" spans="1:3" ht="11.25" customHeight="1">
      <c r="A56" s="44"/>
      <c r="B56" s="53"/>
      <c r="C56" s="53"/>
    </row>
    <row r="57" spans="1:3" ht="11.25" customHeight="1">
      <c r="A57" s="44"/>
      <c r="B57" s="53"/>
      <c r="C57" s="53"/>
    </row>
    <row r="58" spans="1:3" ht="11.25" customHeight="1">
      <c r="A58" s="44"/>
      <c r="B58" s="53"/>
      <c r="C58" s="53"/>
    </row>
    <row r="59" spans="1:3" ht="11.25" customHeight="1">
      <c r="A59" s="44"/>
      <c r="B59" s="53"/>
      <c r="C59" s="53"/>
    </row>
    <row r="60" spans="1:3" ht="11.25" customHeight="1">
      <c r="A60" s="44"/>
      <c r="B60" s="53"/>
      <c r="C60" s="53"/>
    </row>
    <row r="61" spans="1:3" ht="11.25" customHeight="1">
      <c r="A61" s="44"/>
      <c r="B61" s="53"/>
      <c r="C61" s="53"/>
    </row>
    <row r="62" spans="1:3" ht="11.25" customHeight="1">
      <c r="A62" s="44"/>
      <c r="B62" s="53"/>
      <c r="C62" s="53"/>
    </row>
    <row r="63" spans="1:3" ht="11.25" customHeight="1">
      <c r="A63" s="44"/>
      <c r="B63" s="53"/>
      <c r="C63" s="53"/>
    </row>
    <row r="64" spans="1:3" ht="11.25" customHeight="1">
      <c r="A64" s="44"/>
      <c r="B64" s="53"/>
      <c r="C64" s="53"/>
    </row>
    <row r="65" spans="1:3" ht="11.25" customHeight="1">
      <c r="A65" s="44"/>
      <c r="B65" s="53"/>
      <c r="C65" s="53"/>
    </row>
    <row r="66" spans="1:3" ht="11.25" customHeight="1">
      <c r="A66" s="44"/>
      <c r="B66" s="53"/>
      <c r="C66" s="53"/>
    </row>
    <row r="67" spans="1:3" ht="11.25" customHeight="1">
      <c r="A67" s="44"/>
      <c r="B67" s="53"/>
      <c r="C67" s="53"/>
    </row>
    <row r="68" spans="1:3" ht="11.25" customHeight="1">
      <c r="A68" s="44"/>
      <c r="B68" s="53"/>
      <c r="C68" s="53"/>
    </row>
    <row r="69" spans="1:3" ht="11.25" customHeight="1">
      <c r="A69" s="44"/>
      <c r="B69" s="53"/>
      <c r="C69" s="53"/>
    </row>
    <row r="70" spans="1:3" ht="11.25" customHeight="1">
      <c r="A70" s="44"/>
      <c r="B70" s="53"/>
      <c r="C70" s="53"/>
    </row>
    <row r="71" spans="1:3" ht="11.25" customHeight="1">
      <c r="A71" s="44"/>
      <c r="B71" s="53"/>
      <c r="C71" s="53"/>
    </row>
    <row r="72" spans="1:3" ht="11.25" customHeight="1">
      <c r="A72" s="44"/>
      <c r="B72" s="53"/>
      <c r="C72" s="53"/>
    </row>
    <row r="73" spans="1:3" ht="11.25" customHeight="1">
      <c r="A73" s="44"/>
      <c r="B73" s="53"/>
      <c r="C73" s="53"/>
    </row>
    <row r="74" spans="1:3" ht="11.25" customHeight="1">
      <c r="A74" s="44"/>
      <c r="B74" s="53"/>
      <c r="C74" s="53"/>
    </row>
    <row r="75" spans="1:3" ht="11.25" customHeight="1">
      <c r="A75" s="44"/>
      <c r="B75" s="53"/>
      <c r="C75" s="53"/>
    </row>
    <row r="76" spans="1:3" ht="11.25" customHeight="1">
      <c r="A76" s="44"/>
      <c r="B76" s="53"/>
      <c r="C76" s="53"/>
    </row>
    <row r="77" spans="1:3" ht="11.25" customHeight="1">
      <c r="A77" s="44"/>
      <c r="B77" s="53"/>
      <c r="C77" s="53"/>
    </row>
    <row r="78" spans="1:3" ht="11.25" customHeight="1">
      <c r="A78" s="44"/>
      <c r="B78" s="53"/>
      <c r="C78" s="53"/>
    </row>
    <row r="79" spans="1:3" ht="11.25" customHeight="1">
      <c r="A79" s="44"/>
      <c r="B79" s="53"/>
      <c r="C79" s="53"/>
    </row>
    <row r="80" spans="1:3" ht="11.25" customHeight="1">
      <c r="A80" s="44"/>
      <c r="B80" s="53"/>
      <c r="C80" s="53"/>
    </row>
    <row r="81" spans="1:3" ht="11.25" customHeight="1">
      <c r="A81" s="44"/>
      <c r="B81" s="53"/>
      <c r="C81" s="53"/>
    </row>
    <row r="82" spans="1:3" ht="11.25" customHeight="1">
      <c r="A82" s="44"/>
      <c r="B82" s="53"/>
      <c r="C82" s="53"/>
    </row>
    <row r="83" spans="1:3" ht="11.25" customHeight="1">
      <c r="A83" s="44"/>
      <c r="B83" s="53"/>
      <c r="C83" s="53"/>
    </row>
    <row r="84" spans="1:3" ht="11.25" customHeight="1">
      <c r="A84" s="44"/>
      <c r="B84" s="53"/>
      <c r="C84" s="53"/>
    </row>
    <row r="85" spans="1:3" ht="11.25" customHeight="1">
      <c r="A85" s="44"/>
      <c r="B85" s="53"/>
      <c r="C85" s="53"/>
    </row>
    <row r="86" spans="1:3" ht="11.25" customHeight="1">
      <c r="A86" s="44"/>
      <c r="B86" s="53"/>
      <c r="C86" s="53"/>
    </row>
    <row r="87" spans="1:3" ht="11.25" customHeight="1">
      <c r="A87" s="44"/>
      <c r="B87" s="53"/>
      <c r="C87" s="53"/>
    </row>
    <row r="88" spans="1:3" ht="11.25" customHeight="1">
      <c r="A88" s="44"/>
      <c r="B88" s="53"/>
      <c r="C88" s="53"/>
    </row>
    <row r="89" spans="1:3" ht="11.25" customHeight="1">
      <c r="A89" s="44"/>
      <c r="B89" s="53"/>
      <c r="C89" s="53"/>
    </row>
    <row r="90" spans="1:3" ht="11.25" customHeight="1">
      <c r="A90" s="44"/>
      <c r="B90" s="53"/>
      <c r="C90" s="53"/>
    </row>
    <row r="91" spans="1:3" ht="11.25" customHeight="1">
      <c r="A91" s="44"/>
      <c r="B91" s="53"/>
      <c r="C91" s="53"/>
    </row>
    <row r="92" spans="1:3" ht="11.25" customHeight="1">
      <c r="A92" s="44"/>
      <c r="B92" s="53"/>
      <c r="C92" s="53"/>
    </row>
    <row r="93" spans="1:3" ht="11.25" customHeight="1">
      <c r="A93" s="44"/>
      <c r="B93" s="53"/>
      <c r="C93" s="53"/>
    </row>
    <row r="94" spans="1:3" ht="11.25" customHeight="1">
      <c r="A94" s="44"/>
      <c r="B94" s="53"/>
      <c r="C94" s="53"/>
    </row>
    <row r="95" spans="1:3" ht="11.25" customHeight="1">
      <c r="A95" s="44"/>
      <c r="B95" s="53"/>
      <c r="C95" s="53"/>
    </row>
    <row r="96" spans="1:3" ht="11.25" customHeight="1">
      <c r="A96" s="44"/>
      <c r="B96" s="53"/>
      <c r="C96" s="53"/>
    </row>
    <row r="97" spans="1:3" ht="11.25" customHeight="1">
      <c r="A97" s="44"/>
      <c r="B97" s="53"/>
      <c r="C97" s="53"/>
    </row>
    <row r="98" spans="1:3" ht="11.25" customHeight="1">
      <c r="A98" s="44"/>
      <c r="B98" s="53"/>
      <c r="C98" s="53"/>
    </row>
    <row r="99" spans="1:3" ht="11.25" customHeight="1">
      <c r="A99" s="44"/>
      <c r="B99" s="53"/>
      <c r="C99" s="53"/>
    </row>
    <row r="100" spans="1:3" ht="11.25" customHeight="1">
      <c r="A100" s="44"/>
      <c r="B100" s="53"/>
      <c r="C100" s="53"/>
    </row>
    <row r="101" ht="11.25" customHeight="1">
      <c r="A101" s="44"/>
    </row>
    <row r="102" ht="11.25" customHeight="1">
      <c r="A102" s="54"/>
    </row>
    <row r="103" ht="11.25" customHeight="1">
      <c r="A103" s="54"/>
    </row>
    <row r="104" ht="11.25" customHeight="1">
      <c r="A104" s="54"/>
    </row>
    <row r="105" ht="11.25" customHeight="1">
      <c r="A105" s="54"/>
    </row>
    <row r="106" ht="11.25" customHeight="1">
      <c r="A106" s="54"/>
    </row>
    <row r="107" ht="11.25" customHeight="1">
      <c r="A107" s="54"/>
    </row>
    <row r="108" ht="11.25" customHeight="1">
      <c r="A108" s="54"/>
    </row>
  </sheetData>
  <sheetProtection/>
  <mergeCells count="4">
    <mergeCell ref="F3:H3"/>
    <mergeCell ref="I3:K3"/>
    <mergeCell ref="A31:J31"/>
    <mergeCell ref="A34:B34"/>
  </mergeCells>
  <dataValidations count="2">
    <dataValidation type="list" allowBlank="1" showInputMessage="1" showErrorMessage="1" sqref="D27">
      <formula1>$A$58:$A$124</formula1>
    </dataValidation>
    <dataValidation type="list" allowBlank="1" showInputMessage="1" showErrorMessage="1" sqref="D5:D26">
      <formula1>$A$35:$A$108</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C74"/>
  <sheetViews>
    <sheetView zoomScalePageLayoutView="0" workbookViewId="0" topLeftCell="A1">
      <pane xSplit="4" ySplit="1" topLeftCell="E26" activePane="bottomRight" state="frozen"/>
      <selection pane="topLeft" activeCell="A1" sqref="A1"/>
      <selection pane="topRight" activeCell="E1" sqref="E1"/>
      <selection pane="bottomLeft" activeCell="A2" sqref="A2"/>
      <selection pane="bottomRight" activeCell="C61" sqref="C61"/>
    </sheetView>
  </sheetViews>
  <sheetFormatPr defaultColWidth="10.66015625" defaultRowHeight="10.5"/>
  <cols>
    <col min="1" max="1" width="32.16015625" style="23" customWidth="1"/>
    <col min="2" max="2" width="13.5" style="23" customWidth="1"/>
    <col min="3" max="3" width="12.83203125" style="23" bestFit="1" customWidth="1"/>
    <col min="4" max="4" width="43.5" style="23" customWidth="1"/>
    <col min="5" max="5" width="6.66015625" style="147" bestFit="1" customWidth="1"/>
    <col min="6" max="28" width="5.5" style="147" customWidth="1"/>
    <col min="29" max="16384" width="10.66015625" style="23" customWidth="1"/>
  </cols>
  <sheetData>
    <row r="1" spans="1:29" ht="9.75">
      <c r="A1" s="195" t="s">
        <v>35</v>
      </c>
      <c r="B1" s="196" t="s">
        <v>38</v>
      </c>
      <c r="C1" s="196" t="s">
        <v>39</v>
      </c>
      <c r="D1" s="196" t="s">
        <v>40</v>
      </c>
      <c r="E1" s="197" t="s">
        <v>52</v>
      </c>
      <c r="F1" s="197" t="s">
        <v>53</v>
      </c>
      <c r="G1" s="197" t="s">
        <v>54</v>
      </c>
      <c r="H1" s="197" t="s">
        <v>55</v>
      </c>
      <c r="I1" s="197" t="s">
        <v>56</v>
      </c>
      <c r="J1" s="197" t="s">
        <v>57</v>
      </c>
      <c r="K1" s="197" t="s">
        <v>58</v>
      </c>
      <c r="L1" s="197" t="s">
        <v>59</v>
      </c>
      <c r="M1" s="197" t="s">
        <v>60</v>
      </c>
      <c r="N1" s="197" t="s">
        <v>61</v>
      </c>
      <c r="O1" s="197" t="s">
        <v>62</v>
      </c>
      <c r="P1" s="197" t="s">
        <v>63</v>
      </c>
      <c r="Q1" s="197" t="s">
        <v>64</v>
      </c>
      <c r="R1" s="197" t="s">
        <v>65</v>
      </c>
      <c r="S1" s="197" t="s">
        <v>66</v>
      </c>
      <c r="T1" s="197" t="s">
        <v>67</v>
      </c>
      <c r="U1" s="197" t="s">
        <v>68</v>
      </c>
      <c r="V1" s="197" t="s">
        <v>69</v>
      </c>
      <c r="W1" s="197" t="s">
        <v>70</v>
      </c>
      <c r="X1" s="197" t="s">
        <v>71</v>
      </c>
      <c r="Y1" s="197" t="s">
        <v>72</v>
      </c>
      <c r="Z1" s="197" t="s">
        <v>73</v>
      </c>
      <c r="AA1" s="197" t="s">
        <v>74</v>
      </c>
      <c r="AB1" s="198" t="s">
        <v>75</v>
      </c>
      <c r="AC1" s="24"/>
    </row>
    <row r="2" spans="1:28" ht="9.75">
      <c r="A2" s="389" t="s">
        <v>138</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1"/>
    </row>
    <row r="3" spans="1:28" ht="9.75">
      <c r="A3" s="199" t="s">
        <v>218</v>
      </c>
      <c r="B3" s="200" t="s">
        <v>44</v>
      </c>
      <c r="C3" s="200" t="s">
        <v>42</v>
      </c>
      <c r="D3" s="200" t="s">
        <v>46</v>
      </c>
      <c r="E3" s="201">
        <v>0.2</v>
      </c>
      <c r="F3" s="201">
        <v>0.15</v>
      </c>
      <c r="G3" s="201">
        <v>0.1</v>
      </c>
      <c r="H3" s="201">
        <v>0.1</v>
      </c>
      <c r="I3" s="201">
        <v>0.1</v>
      </c>
      <c r="J3" s="201">
        <v>0.2</v>
      </c>
      <c r="K3" s="201">
        <v>0.4</v>
      </c>
      <c r="L3" s="201">
        <v>0.5</v>
      </c>
      <c r="M3" s="201">
        <v>0.4</v>
      </c>
      <c r="N3" s="201">
        <v>0.4</v>
      </c>
      <c r="O3" s="201">
        <v>0.25</v>
      </c>
      <c r="P3" s="201">
        <v>0.25</v>
      </c>
      <c r="Q3" s="201">
        <v>0.25</v>
      </c>
      <c r="R3" s="201">
        <v>0.25</v>
      </c>
      <c r="S3" s="201">
        <v>0.25</v>
      </c>
      <c r="T3" s="201">
        <v>0.25</v>
      </c>
      <c r="U3" s="201">
        <v>0.25</v>
      </c>
      <c r="V3" s="201">
        <v>0.25</v>
      </c>
      <c r="W3" s="201">
        <v>0.6</v>
      </c>
      <c r="X3" s="201">
        <v>0.8</v>
      </c>
      <c r="Y3" s="201">
        <v>0.9</v>
      </c>
      <c r="Z3" s="201">
        <v>0.8</v>
      </c>
      <c r="AA3" s="201">
        <v>0.6</v>
      </c>
      <c r="AB3" s="202">
        <v>0.3</v>
      </c>
    </row>
    <row r="4" spans="1:28" ht="9.75">
      <c r="A4" s="199" t="s">
        <v>219</v>
      </c>
      <c r="B4" s="200"/>
      <c r="C4" s="200"/>
      <c r="D4" s="200" t="s">
        <v>50</v>
      </c>
      <c r="E4" s="201">
        <v>0.2</v>
      </c>
      <c r="F4" s="201">
        <v>0.2</v>
      </c>
      <c r="G4" s="201">
        <v>0.1</v>
      </c>
      <c r="H4" s="201">
        <v>0.1</v>
      </c>
      <c r="I4" s="201">
        <v>0.1</v>
      </c>
      <c r="J4" s="201">
        <v>0.1</v>
      </c>
      <c r="K4" s="201">
        <v>0.3</v>
      </c>
      <c r="L4" s="201">
        <v>0.3</v>
      </c>
      <c r="M4" s="201">
        <v>0.4</v>
      </c>
      <c r="N4" s="201">
        <v>0.4</v>
      </c>
      <c r="O4" s="201">
        <v>0.3</v>
      </c>
      <c r="P4" s="201">
        <v>0.25</v>
      </c>
      <c r="Q4" s="201">
        <v>0.25</v>
      </c>
      <c r="R4" s="201">
        <v>0.25</v>
      </c>
      <c r="S4" s="201">
        <v>0.25</v>
      </c>
      <c r="T4" s="201">
        <v>0.25</v>
      </c>
      <c r="U4" s="201">
        <v>0.25</v>
      </c>
      <c r="V4" s="201">
        <v>0.25</v>
      </c>
      <c r="W4" s="201">
        <v>0.6</v>
      </c>
      <c r="X4" s="201">
        <v>0.7</v>
      </c>
      <c r="Y4" s="201">
        <v>0.7</v>
      </c>
      <c r="Z4" s="201">
        <v>0.7</v>
      </c>
      <c r="AA4" s="201">
        <v>0.6</v>
      </c>
      <c r="AB4" s="202">
        <v>0.3</v>
      </c>
    </row>
    <row r="5" spans="1:28" ht="9.75">
      <c r="A5" s="199"/>
      <c r="B5" s="200"/>
      <c r="C5" s="200"/>
      <c r="D5" s="200" t="s">
        <v>220</v>
      </c>
      <c r="E5" s="201">
        <v>1</v>
      </c>
      <c r="F5" s="201">
        <v>1</v>
      </c>
      <c r="G5" s="201">
        <v>1</v>
      </c>
      <c r="H5" s="201">
        <v>1</v>
      </c>
      <c r="I5" s="201">
        <v>1</v>
      </c>
      <c r="J5" s="201">
        <v>1</v>
      </c>
      <c r="K5" s="201">
        <v>1</v>
      </c>
      <c r="L5" s="201">
        <v>1</v>
      </c>
      <c r="M5" s="201">
        <v>1</v>
      </c>
      <c r="N5" s="201">
        <v>1</v>
      </c>
      <c r="O5" s="201">
        <v>1</v>
      </c>
      <c r="P5" s="201">
        <v>1</v>
      </c>
      <c r="Q5" s="201">
        <v>1</v>
      </c>
      <c r="R5" s="201">
        <v>1</v>
      </c>
      <c r="S5" s="201">
        <v>1</v>
      </c>
      <c r="T5" s="201">
        <v>1</v>
      </c>
      <c r="U5" s="201">
        <v>1</v>
      </c>
      <c r="V5" s="201">
        <v>1</v>
      </c>
      <c r="W5" s="201">
        <v>1</v>
      </c>
      <c r="X5" s="201">
        <v>1</v>
      </c>
      <c r="Y5" s="201">
        <v>1</v>
      </c>
      <c r="Z5" s="201">
        <v>1</v>
      </c>
      <c r="AA5" s="201">
        <v>1</v>
      </c>
      <c r="AB5" s="202">
        <v>1</v>
      </c>
    </row>
    <row r="6" spans="1:28" ht="9.75">
      <c r="A6" s="199"/>
      <c r="B6" s="200"/>
      <c r="C6" s="200"/>
      <c r="D6" s="200" t="s">
        <v>221</v>
      </c>
      <c r="E6" s="201">
        <v>0</v>
      </c>
      <c r="F6" s="201">
        <v>0</v>
      </c>
      <c r="G6" s="201">
        <v>0</v>
      </c>
      <c r="H6" s="201">
        <v>0</v>
      </c>
      <c r="I6" s="201">
        <v>0</v>
      </c>
      <c r="J6" s="201">
        <v>0</v>
      </c>
      <c r="K6" s="201">
        <v>0</v>
      </c>
      <c r="L6" s="201">
        <v>0</v>
      </c>
      <c r="M6" s="201">
        <v>0</v>
      </c>
      <c r="N6" s="201">
        <v>0</v>
      </c>
      <c r="O6" s="201">
        <v>0</v>
      </c>
      <c r="P6" s="201">
        <v>0</v>
      </c>
      <c r="Q6" s="201">
        <v>0</v>
      </c>
      <c r="R6" s="201">
        <v>0</v>
      </c>
      <c r="S6" s="201">
        <v>0</v>
      </c>
      <c r="T6" s="201">
        <v>0</v>
      </c>
      <c r="U6" s="201">
        <v>0</v>
      </c>
      <c r="V6" s="201">
        <v>0</v>
      </c>
      <c r="W6" s="201">
        <v>0</v>
      </c>
      <c r="X6" s="201">
        <v>0</v>
      </c>
      <c r="Y6" s="201">
        <v>0</v>
      </c>
      <c r="Z6" s="201">
        <v>0</v>
      </c>
      <c r="AA6" s="201">
        <v>0</v>
      </c>
      <c r="AB6" s="202">
        <v>0</v>
      </c>
    </row>
    <row r="7" spans="1:28" ht="9.75">
      <c r="A7" s="199"/>
      <c r="B7" s="200"/>
      <c r="C7" s="200"/>
      <c r="D7" s="200" t="s">
        <v>222</v>
      </c>
      <c r="E7" s="201">
        <v>0.3</v>
      </c>
      <c r="F7" s="201">
        <v>0.3</v>
      </c>
      <c r="G7" s="201">
        <v>0.2</v>
      </c>
      <c r="H7" s="201">
        <v>0.2</v>
      </c>
      <c r="I7" s="201">
        <v>0.2</v>
      </c>
      <c r="J7" s="201">
        <v>0.2</v>
      </c>
      <c r="K7" s="201">
        <v>0.3</v>
      </c>
      <c r="L7" s="201">
        <v>0.4</v>
      </c>
      <c r="M7" s="201">
        <v>0.4</v>
      </c>
      <c r="N7" s="201">
        <v>0.3</v>
      </c>
      <c r="O7" s="201">
        <v>0.3</v>
      </c>
      <c r="P7" s="201">
        <v>0.3</v>
      </c>
      <c r="Q7" s="201">
        <v>0.3</v>
      </c>
      <c r="R7" s="201">
        <v>0.2</v>
      </c>
      <c r="S7" s="201">
        <v>0.2</v>
      </c>
      <c r="T7" s="201">
        <v>0.2</v>
      </c>
      <c r="U7" s="201">
        <v>0.2</v>
      </c>
      <c r="V7" s="201">
        <v>0.2</v>
      </c>
      <c r="W7" s="201">
        <v>0.5</v>
      </c>
      <c r="X7" s="201">
        <v>0.7</v>
      </c>
      <c r="Y7" s="201">
        <v>0.8</v>
      </c>
      <c r="Z7" s="201">
        <v>0.6</v>
      </c>
      <c r="AA7" s="201">
        <v>0.5</v>
      </c>
      <c r="AB7" s="202">
        <v>0.3</v>
      </c>
    </row>
    <row r="8" spans="1:28" ht="9.75">
      <c r="A8" s="199" t="s">
        <v>223</v>
      </c>
      <c r="B8" s="200" t="s">
        <v>44</v>
      </c>
      <c r="C8" s="200" t="s">
        <v>42</v>
      </c>
      <c r="D8" s="200" t="s">
        <v>46</v>
      </c>
      <c r="E8" s="201">
        <v>0.22</v>
      </c>
      <c r="F8" s="201">
        <v>0.17</v>
      </c>
      <c r="G8" s="201">
        <v>0.11</v>
      </c>
      <c r="H8" s="201">
        <v>0.11</v>
      </c>
      <c r="I8" s="201">
        <v>0.11</v>
      </c>
      <c r="J8" s="201">
        <v>0.22</v>
      </c>
      <c r="K8" s="201">
        <v>0.44</v>
      </c>
      <c r="L8" s="201">
        <v>0.56</v>
      </c>
      <c r="M8" s="201">
        <v>0.44</v>
      </c>
      <c r="N8" s="201">
        <v>0.44</v>
      </c>
      <c r="O8" s="201">
        <v>0.28</v>
      </c>
      <c r="P8" s="201">
        <v>0.28</v>
      </c>
      <c r="Q8" s="201">
        <v>0.28</v>
      </c>
      <c r="R8" s="201">
        <v>0.28</v>
      </c>
      <c r="S8" s="201">
        <v>0.28</v>
      </c>
      <c r="T8" s="201">
        <v>0.28</v>
      </c>
      <c r="U8" s="201">
        <v>0.28</v>
      </c>
      <c r="V8" s="201">
        <v>0.28</v>
      </c>
      <c r="W8" s="201">
        <v>0.67</v>
      </c>
      <c r="X8" s="201">
        <v>0.89</v>
      </c>
      <c r="Y8" s="201">
        <v>1</v>
      </c>
      <c r="Z8" s="201">
        <v>0.89</v>
      </c>
      <c r="AA8" s="201">
        <v>0.67</v>
      </c>
      <c r="AB8" s="202">
        <v>0.33</v>
      </c>
    </row>
    <row r="9" spans="1:28" ht="9.75">
      <c r="A9" s="199" t="s">
        <v>224</v>
      </c>
      <c r="B9" s="203"/>
      <c r="C9" s="200"/>
      <c r="D9" s="200" t="s">
        <v>159</v>
      </c>
      <c r="E9" s="201">
        <v>0.26</v>
      </c>
      <c r="F9" s="201">
        <v>0.26</v>
      </c>
      <c r="G9" s="201">
        <v>0.11</v>
      </c>
      <c r="H9" s="201">
        <v>0.11</v>
      </c>
      <c r="I9" s="201">
        <v>0.11</v>
      </c>
      <c r="J9" s="201">
        <v>0.11</v>
      </c>
      <c r="K9" s="201">
        <v>0.41</v>
      </c>
      <c r="L9" s="201">
        <v>0.41</v>
      </c>
      <c r="M9" s="201">
        <v>0.56</v>
      </c>
      <c r="N9" s="201">
        <v>0.56</v>
      </c>
      <c r="O9" s="201">
        <v>0.41</v>
      </c>
      <c r="P9" s="201">
        <v>0.33</v>
      </c>
      <c r="Q9" s="201">
        <v>0.33</v>
      </c>
      <c r="R9" s="201">
        <v>0.33</v>
      </c>
      <c r="S9" s="201">
        <v>0.33</v>
      </c>
      <c r="T9" s="201">
        <v>0.33</v>
      </c>
      <c r="U9" s="201">
        <v>0.33</v>
      </c>
      <c r="V9" s="201">
        <v>0.33</v>
      </c>
      <c r="W9" s="201">
        <v>0.85</v>
      </c>
      <c r="X9" s="201">
        <v>1</v>
      </c>
      <c r="Y9" s="201">
        <v>1</v>
      </c>
      <c r="Z9" s="201">
        <v>1</v>
      </c>
      <c r="AA9" s="201">
        <v>0.85</v>
      </c>
      <c r="AB9" s="202">
        <v>0.41</v>
      </c>
    </row>
    <row r="10" spans="1:28" ht="9.75">
      <c r="A10" s="199"/>
      <c r="B10" s="203"/>
      <c r="C10" s="200"/>
      <c r="D10" s="200" t="s">
        <v>262</v>
      </c>
      <c r="E10" s="201">
        <v>1</v>
      </c>
      <c r="F10" s="201">
        <v>1</v>
      </c>
      <c r="G10" s="201">
        <v>1</v>
      </c>
      <c r="H10" s="201">
        <v>1</v>
      </c>
      <c r="I10" s="201">
        <v>1</v>
      </c>
      <c r="J10" s="201">
        <v>1</v>
      </c>
      <c r="K10" s="201">
        <v>1</v>
      </c>
      <c r="L10" s="201">
        <v>1</v>
      </c>
      <c r="M10" s="201">
        <v>1</v>
      </c>
      <c r="N10" s="201">
        <v>1</v>
      </c>
      <c r="O10" s="201">
        <v>1</v>
      </c>
      <c r="P10" s="201">
        <v>1</v>
      </c>
      <c r="Q10" s="201">
        <v>1</v>
      </c>
      <c r="R10" s="201">
        <v>1</v>
      </c>
      <c r="S10" s="201">
        <v>1</v>
      </c>
      <c r="T10" s="201">
        <v>1</v>
      </c>
      <c r="U10" s="201">
        <v>1</v>
      </c>
      <c r="V10" s="201">
        <v>1</v>
      </c>
      <c r="W10" s="201">
        <v>1</v>
      </c>
      <c r="X10" s="201">
        <v>1</v>
      </c>
      <c r="Y10" s="201">
        <v>1</v>
      </c>
      <c r="Z10" s="201">
        <v>1</v>
      </c>
      <c r="AA10" s="201">
        <v>1</v>
      </c>
      <c r="AB10" s="202">
        <v>1</v>
      </c>
    </row>
    <row r="11" spans="1:28" ht="9.75">
      <c r="A11" s="199"/>
      <c r="B11" s="200"/>
      <c r="C11" s="200"/>
      <c r="D11" s="200" t="s">
        <v>221</v>
      </c>
      <c r="E11" s="201">
        <v>0</v>
      </c>
      <c r="F11" s="201">
        <v>0</v>
      </c>
      <c r="G11" s="201">
        <v>0</v>
      </c>
      <c r="H11" s="201">
        <v>0</v>
      </c>
      <c r="I11" s="201">
        <v>0</v>
      </c>
      <c r="J11" s="201">
        <v>0</v>
      </c>
      <c r="K11" s="201">
        <v>0</v>
      </c>
      <c r="L11" s="201">
        <v>0</v>
      </c>
      <c r="M11" s="201">
        <v>0</v>
      </c>
      <c r="N11" s="201">
        <v>0</v>
      </c>
      <c r="O11" s="201">
        <v>0</v>
      </c>
      <c r="P11" s="201">
        <v>0</v>
      </c>
      <c r="Q11" s="201">
        <v>0</v>
      </c>
      <c r="R11" s="201">
        <v>0</v>
      </c>
      <c r="S11" s="201">
        <v>0</v>
      </c>
      <c r="T11" s="201">
        <v>0</v>
      </c>
      <c r="U11" s="201">
        <v>0</v>
      </c>
      <c r="V11" s="201">
        <v>0</v>
      </c>
      <c r="W11" s="201">
        <v>0</v>
      </c>
      <c r="X11" s="201">
        <v>0</v>
      </c>
      <c r="Y11" s="201">
        <v>0</v>
      </c>
      <c r="Z11" s="201">
        <v>0</v>
      </c>
      <c r="AA11" s="201">
        <v>0</v>
      </c>
      <c r="AB11" s="202">
        <v>0</v>
      </c>
    </row>
    <row r="12" spans="1:28" ht="9.75">
      <c r="A12" s="199" t="s">
        <v>225</v>
      </c>
      <c r="B12" s="200" t="s">
        <v>44</v>
      </c>
      <c r="C12" s="200" t="s">
        <v>42</v>
      </c>
      <c r="D12" s="200" t="s">
        <v>46</v>
      </c>
      <c r="E12" s="201">
        <v>0.3</v>
      </c>
      <c r="F12" s="201">
        <v>0.25</v>
      </c>
      <c r="G12" s="201">
        <v>0.2</v>
      </c>
      <c r="H12" s="201">
        <v>0.2</v>
      </c>
      <c r="I12" s="201">
        <v>0.2</v>
      </c>
      <c r="J12" s="201">
        <v>0.3</v>
      </c>
      <c r="K12" s="201">
        <v>0.5</v>
      </c>
      <c r="L12" s="201">
        <v>0.6</v>
      </c>
      <c r="M12" s="201">
        <v>0.5</v>
      </c>
      <c r="N12" s="201">
        <v>0.5</v>
      </c>
      <c r="O12" s="201">
        <v>0.35</v>
      </c>
      <c r="P12" s="201">
        <v>0.35</v>
      </c>
      <c r="Q12" s="201">
        <v>0.35</v>
      </c>
      <c r="R12" s="201">
        <v>0.35</v>
      </c>
      <c r="S12" s="201">
        <v>0.35</v>
      </c>
      <c r="T12" s="201">
        <v>0.35</v>
      </c>
      <c r="U12" s="201">
        <v>0.35</v>
      </c>
      <c r="V12" s="201">
        <v>0.35</v>
      </c>
      <c r="W12" s="201">
        <v>0.7</v>
      </c>
      <c r="X12" s="201">
        <v>0.9</v>
      </c>
      <c r="Y12" s="201">
        <v>0.95</v>
      </c>
      <c r="Z12" s="201">
        <v>0.9</v>
      </c>
      <c r="AA12" s="201">
        <v>0.7</v>
      </c>
      <c r="AB12" s="202">
        <v>0.4</v>
      </c>
    </row>
    <row r="13" spans="1:28" ht="9.75">
      <c r="A13" s="199" t="s">
        <v>228</v>
      </c>
      <c r="B13" s="200"/>
      <c r="C13" s="200"/>
      <c r="D13" s="200" t="s">
        <v>50</v>
      </c>
      <c r="E13" s="201">
        <v>0.3</v>
      </c>
      <c r="F13" s="201">
        <v>0.3</v>
      </c>
      <c r="G13" s="201">
        <v>0.2</v>
      </c>
      <c r="H13" s="201">
        <v>0.2</v>
      </c>
      <c r="I13" s="201">
        <v>0.2</v>
      </c>
      <c r="J13" s="201">
        <v>0.2</v>
      </c>
      <c r="K13" s="201">
        <v>0.4</v>
      </c>
      <c r="L13" s="201">
        <v>0.4</v>
      </c>
      <c r="M13" s="201">
        <v>0.5</v>
      </c>
      <c r="N13" s="201">
        <v>0.5</v>
      </c>
      <c r="O13" s="201">
        <v>0.4</v>
      </c>
      <c r="P13" s="201">
        <v>0.35</v>
      </c>
      <c r="Q13" s="201">
        <v>0.35</v>
      </c>
      <c r="R13" s="201">
        <v>0.35</v>
      </c>
      <c r="S13" s="201">
        <v>0.35</v>
      </c>
      <c r="T13" s="201">
        <v>0.35</v>
      </c>
      <c r="U13" s="201">
        <v>0.35</v>
      </c>
      <c r="V13" s="201">
        <v>0.35</v>
      </c>
      <c r="W13" s="201">
        <v>0.7</v>
      </c>
      <c r="X13" s="201">
        <v>0.8</v>
      </c>
      <c r="Y13" s="201">
        <v>0.8</v>
      </c>
      <c r="Z13" s="201">
        <v>0.8</v>
      </c>
      <c r="AA13" s="201">
        <v>0.7</v>
      </c>
      <c r="AB13" s="202">
        <v>0.4</v>
      </c>
    </row>
    <row r="14" spans="1:28" ht="9.75">
      <c r="A14" s="199"/>
      <c r="B14" s="200"/>
      <c r="C14" s="200"/>
      <c r="D14" s="200" t="s">
        <v>220</v>
      </c>
      <c r="E14" s="201">
        <v>1</v>
      </c>
      <c r="F14" s="201">
        <v>1</v>
      </c>
      <c r="G14" s="201">
        <v>1</v>
      </c>
      <c r="H14" s="201">
        <v>1</v>
      </c>
      <c r="I14" s="201">
        <v>1</v>
      </c>
      <c r="J14" s="201">
        <v>1</v>
      </c>
      <c r="K14" s="201">
        <v>1</v>
      </c>
      <c r="L14" s="201">
        <v>1</v>
      </c>
      <c r="M14" s="201">
        <v>1</v>
      </c>
      <c r="N14" s="201">
        <v>1</v>
      </c>
      <c r="O14" s="201">
        <v>1</v>
      </c>
      <c r="P14" s="201">
        <v>1</v>
      </c>
      <c r="Q14" s="201">
        <v>1</v>
      </c>
      <c r="R14" s="201">
        <v>1</v>
      </c>
      <c r="S14" s="201">
        <v>1</v>
      </c>
      <c r="T14" s="201">
        <v>1</v>
      </c>
      <c r="U14" s="201">
        <v>1</v>
      </c>
      <c r="V14" s="201">
        <v>1</v>
      </c>
      <c r="W14" s="201">
        <v>1</v>
      </c>
      <c r="X14" s="201">
        <v>1</v>
      </c>
      <c r="Y14" s="201">
        <v>1</v>
      </c>
      <c r="Z14" s="201">
        <v>1</v>
      </c>
      <c r="AA14" s="201">
        <v>1</v>
      </c>
      <c r="AB14" s="202">
        <v>1</v>
      </c>
    </row>
    <row r="15" spans="1:28" ht="9.75">
      <c r="A15" s="199"/>
      <c r="B15" s="200"/>
      <c r="C15" s="200"/>
      <c r="D15" s="200" t="s">
        <v>221</v>
      </c>
      <c r="E15" s="201">
        <v>0</v>
      </c>
      <c r="F15" s="201">
        <v>0</v>
      </c>
      <c r="G15" s="201">
        <v>0</v>
      </c>
      <c r="H15" s="201">
        <v>0</v>
      </c>
      <c r="I15" s="201">
        <v>0</v>
      </c>
      <c r="J15" s="201">
        <v>0</v>
      </c>
      <c r="K15" s="201">
        <v>0</v>
      </c>
      <c r="L15" s="201">
        <v>0</v>
      </c>
      <c r="M15" s="201">
        <v>0</v>
      </c>
      <c r="N15" s="201">
        <v>0</v>
      </c>
      <c r="O15" s="201">
        <v>0</v>
      </c>
      <c r="P15" s="201">
        <v>0</v>
      </c>
      <c r="Q15" s="201">
        <v>0</v>
      </c>
      <c r="R15" s="201">
        <v>0</v>
      </c>
      <c r="S15" s="201">
        <v>0</v>
      </c>
      <c r="T15" s="201">
        <v>0</v>
      </c>
      <c r="U15" s="201">
        <v>0</v>
      </c>
      <c r="V15" s="201">
        <v>0</v>
      </c>
      <c r="W15" s="201">
        <v>0</v>
      </c>
      <c r="X15" s="201">
        <v>0</v>
      </c>
      <c r="Y15" s="201">
        <v>0</v>
      </c>
      <c r="Z15" s="201">
        <v>0</v>
      </c>
      <c r="AA15" s="201">
        <v>0</v>
      </c>
      <c r="AB15" s="202">
        <v>0</v>
      </c>
    </row>
    <row r="16" spans="1:28" ht="9.75">
      <c r="A16" s="199"/>
      <c r="B16" s="200"/>
      <c r="C16" s="200"/>
      <c r="D16" s="200" t="s">
        <v>222</v>
      </c>
      <c r="E16" s="201">
        <v>0.4</v>
      </c>
      <c r="F16" s="201">
        <v>0.4</v>
      </c>
      <c r="G16" s="201">
        <v>0.3</v>
      </c>
      <c r="H16" s="201">
        <v>0.3</v>
      </c>
      <c r="I16" s="201">
        <v>0.3</v>
      </c>
      <c r="J16" s="201">
        <v>0.3</v>
      </c>
      <c r="K16" s="201">
        <v>0.4</v>
      </c>
      <c r="L16" s="201">
        <v>0.5</v>
      </c>
      <c r="M16" s="201">
        <v>0.5</v>
      </c>
      <c r="N16" s="201">
        <v>0.4</v>
      </c>
      <c r="O16" s="201">
        <v>0.4</v>
      </c>
      <c r="P16" s="201">
        <v>0.4</v>
      </c>
      <c r="Q16" s="201">
        <v>0.4</v>
      </c>
      <c r="R16" s="201">
        <v>0.3</v>
      </c>
      <c r="S16" s="201">
        <v>0.3</v>
      </c>
      <c r="T16" s="201">
        <v>0.3</v>
      </c>
      <c r="U16" s="201">
        <v>0.3</v>
      </c>
      <c r="V16" s="201">
        <v>0.3</v>
      </c>
      <c r="W16" s="201">
        <v>0.6</v>
      </c>
      <c r="X16" s="201">
        <v>0.8</v>
      </c>
      <c r="Y16" s="201">
        <v>0.9</v>
      </c>
      <c r="Z16" s="201">
        <v>0.7</v>
      </c>
      <c r="AA16" s="201">
        <v>0.6</v>
      </c>
      <c r="AB16" s="202">
        <v>0.4</v>
      </c>
    </row>
    <row r="17" spans="1:28" ht="9.75">
      <c r="A17" s="199" t="s">
        <v>226</v>
      </c>
      <c r="B17" s="200" t="s">
        <v>44</v>
      </c>
      <c r="C17" s="200" t="s">
        <v>42</v>
      </c>
      <c r="D17" s="200" t="s">
        <v>46</v>
      </c>
      <c r="E17" s="201">
        <v>0.2</v>
      </c>
      <c r="F17" s="201">
        <v>0.2</v>
      </c>
      <c r="G17" s="201">
        <v>0.2</v>
      </c>
      <c r="H17" s="201">
        <v>0.2</v>
      </c>
      <c r="I17" s="201">
        <v>0.2</v>
      </c>
      <c r="J17" s="201">
        <v>0.2</v>
      </c>
      <c r="K17" s="201">
        <v>0.62</v>
      </c>
      <c r="L17" s="201">
        <v>0.9</v>
      </c>
      <c r="M17" s="201">
        <v>0.43</v>
      </c>
      <c r="N17" s="201">
        <v>0.43</v>
      </c>
      <c r="O17" s="201">
        <v>0.26</v>
      </c>
      <c r="P17" s="201">
        <v>0.26</v>
      </c>
      <c r="Q17" s="201">
        <v>0.26</v>
      </c>
      <c r="R17" s="201">
        <v>0.26</v>
      </c>
      <c r="S17" s="201">
        <v>0.26</v>
      </c>
      <c r="T17" s="201">
        <v>0.26</v>
      </c>
      <c r="U17" s="201">
        <v>0.26</v>
      </c>
      <c r="V17" s="201">
        <v>0.51</v>
      </c>
      <c r="W17" s="201">
        <v>0.51</v>
      </c>
      <c r="X17" s="201">
        <v>0.49</v>
      </c>
      <c r="Y17" s="201">
        <v>0.66</v>
      </c>
      <c r="Z17" s="201">
        <v>0.7</v>
      </c>
      <c r="AA17" s="201">
        <v>0.35</v>
      </c>
      <c r="AB17" s="202">
        <v>0.2</v>
      </c>
    </row>
    <row r="18" spans="1:28" ht="9.75">
      <c r="A18" s="199" t="s">
        <v>224</v>
      </c>
      <c r="B18" s="200"/>
      <c r="C18" s="200"/>
      <c r="D18" s="200" t="s">
        <v>159</v>
      </c>
      <c r="E18" s="201">
        <v>0.2</v>
      </c>
      <c r="F18" s="201">
        <v>0.2</v>
      </c>
      <c r="G18" s="201">
        <v>0.2</v>
      </c>
      <c r="H18" s="201">
        <v>0.2</v>
      </c>
      <c r="I18" s="201">
        <v>0.2</v>
      </c>
      <c r="J18" s="201">
        <v>0.2</v>
      </c>
      <c r="K18" s="201">
        <v>0.3</v>
      </c>
      <c r="L18" s="201">
        <v>0.62</v>
      </c>
      <c r="M18" s="201">
        <v>0.9</v>
      </c>
      <c r="N18" s="201">
        <v>0.62</v>
      </c>
      <c r="O18" s="201">
        <v>0.29</v>
      </c>
      <c r="P18" s="201">
        <v>0.29</v>
      </c>
      <c r="Q18" s="201">
        <v>0.29</v>
      </c>
      <c r="R18" s="201">
        <v>0.29</v>
      </c>
      <c r="S18" s="201">
        <v>0.29</v>
      </c>
      <c r="T18" s="201">
        <v>0.29</v>
      </c>
      <c r="U18" s="201">
        <v>0.29</v>
      </c>
      <c r="V18" s="201">
        <v>0.43</v>
      </c>
      <c r="W18" s="201">
        <v>0.51</v>
      </c>
      <c r="X18" s="201">
        <v>0.49</v>
      </c>
      <c r="Y18" s="201">
        <v>0.66</v>
      </c>
      <c r="Z18" s="201">
        <v>0.7</v>
      </c>
      <c r="AA18" s="201">
        <v>0.35</v>
      </c>
      <c r="AB18" s="202">
        <v>0.2</v>
      </c>
    </row>
    <row r="19" spans="1:28" ht="9.75">
      <c r="A19" s="199"/>
      <c r="B19" s="203"/>
      <c r="C19" s="200"/>
      <c r="D19" s="200" t="s">
        <v>262</v>
      </c>
      <c r="E19" s="201">
        <v>1</v>
      </c>
      <c r="F19" s="201">
        <v>1</v>
      </c>
      <c r="G19" s="201">
        <v>1</v>
      </c>
      <c r="H19" s="201">
        <v>1</v>
      </c>
      <c r="I19" s="201">
        <v>1</v>
      </c>
      <c r="J19" s="201">
        <v>1</v>
      </c>
      <c r="K19" s="201">
        <v>1</v>
      </c>
      <c r="L19" s="201">
        <v>1</v>
      </c>
      <c r="M19" s="201">
        <v>1</v>
      </c>
      <c r="N19" s="201">
        <v>1</v>
      </c>
      <c r="O19" s="201">
        <v>1</v>
      </c>
      <c r="P19" s="201">
        <v>1</v>
      </c>
      <c r="Q19" s="201">
        <v>1</v>
      </c>
      <c r="R19" s="201">
        <v>1</v>
      </c>
      <c r="S19" s="201">
        <v>1</v>
      </c>
      <c r="T19" s="201">
        <v>1</v>
      </c>
      <c r="U19" s="201">
        <v>1</v>
      </c>
      <c r="V19" s="201">
        <v>1</v>
      </c>
      <c r="W19" s="201">
        <v>1</v>
      </c>
      <c r="X19" s="201">
        <v>1</v>
      </c>
      <c r="Y19" s="201">
        <v>1</v>
      </c>
      <c r="Z19" s="201">
        <v>1</v>
      </c>
      <c r="AA19" s="201">
        <v>1</v>
      </c>
      <c r="AB19" s="202">
        <v>1</v>
      </c>
    </row>
    <row r="20" spans="1:28" ht="9.75">
      <c r="A20" s="199"/>
      <c r="B20" s="200"/>
      <c r="C20" s="200"/>
      <c r="D20" s="200" t="s">
        <v>221</v>
      </c>
      <c r="E20" s="201">
        <v>0</v>
      </c>
      <c r="F20" s="201">
        <v>0</v>
      </c>
      <c r="G20" s="201">
        <v>0</v>
      </c>
      <c r="H20" s="201">
        <v>0</v>
      </c>
      <c r="I20" s="201">
        <v>0</v>
      </c>
      <c r="J20" s="201">
        <v>0</v>
      </c>
      <c r="K20" s="201">
        <v>0</v>
      </c>
      <c r="L20" s="201">
        <v>0</v>
      </c>
      <c r="M20" s="201">
        <v>0</v>
      </c>
      <c r="N20" s="201">
        <v>0</v>
      </c>
      <c r="O20" s="201">
        <v>0</v>
      </c>
      <c r="P20" s="201">
        <v>0</v>
      </c>
      <c r="Q20" s="201">
        <v>0</v>
      </c>
      <c r="R20" s="201">
        <v>0</v>
      </c>
      <c r="S20" s="201">
        <v>0</v>
      </c>
      <c r="T20" s="201">
        <v>0</v>
      </c>
      <c r="U20" s="201">
        <v>0</v>
      </c>
      <c r="V20" s="201">
        <v>0</v>
      </c>
      <c r="W20" s="201">
        <v>0</v>
      </c>
      <c r="X20" s="201">
        <v>0</v>
      </c>
      <c r="Y20" s="201">
        <v>0</v>
      </c>
      <c r="Z20" s="201">
        <v>0</v>
      </c>
      <c r="AA20" s="201">
        <v>0</v>
      </c>
      <c r="AB20" s="202">
        <v>0</v>
      </c>
    </row>
    <row r="21" spans="1:28" ht="9.75">
      <c r="A21" s="199" t="s">
        <v>227</v>
      </c>
      <c r="B21" s="200" t="s">
        <v>44</v>
      </c>
      <c r="C21" s="200" t="s">
        <v>42</v>
      </c>
      <c r="D21" s="200" t="s">
        <v>46</v>
      </c>
      <c r="E21" s="201">
        <v>0.1</v>
      </c>
      <c r="F21" s="201">
        <v>0.1</v>
      </c>
      <c r="G21" s="201">
        <v>0.1</v>
      </c>
      <c r="H21" s="201">
        <v>0.1</v>
      </c>
      <c r="I21" s="201">
        <v>0.1</v>
      </c>
      <c r="J21" s="201">
        <v>0.1</v>
      </c>
      <c r="K21" s="201">
        <v>0.25</v>
      </c>
      <c r="L21" s="201">
        <v>0.3</v>
      </c>
      <c r="M21" s="201">
        <v>0.3</v>
      </c>
      <c r="N21" s="201">
        <v>0.3</v>
      </c>
      <c r="O21" s="201">
        <v>0.3</v>
      </c>
      <c r="P21" s="201">
        <v>0.3</v>
      </c>
      <c r="Q21" s="201">
        <v>0.3</v>
      </c>
      <c r="R21" s="201">
        <v>0.3</v>
      </c>
      <c r="S21" s="201">
        <v>0.3</v>
      </c>
      <c r="T21" s="201">
        <v>0.3</v>
      </c>
      <c r="U21" s="201">
        <v>0.3</v>
      </c>
      <c r="V21" s="201">
        <v>0.3</v>
      </c>
      <c r="W21" s="201">
        <v>0.3</v>
      </c>
      <c r="X21" s="201">
        <v>0.3</v>
      </c>
      <c r="Y21" s="201">
        <v>0.3</v>
      </c>
      <c r="Z21" s="201">
        <v>0.3</v>
      </c>
      <c r="AA21" s="201">
        <v>0.3</v>
      </c>
      <c r="AB21" s="202">
        <v>0.3</v>
      </c>
    </row>
    <row r="22" spans="1:28" ht="9.75">
      <c r="A22" s="199" t="s">
        <v>229</v>
      </c>
      <c r="B22" s="200"/>
      <c r="C22" s="203"/>
      <c r="D22" s="200" t="s">
        <v>267</v>
      </c>
      <c r="E22" s="201">
        <v>0.1</v>
      </c>
      <c r="F22" s="201">
        <v>0.1</v>
      </c>
      <c r="G22" s="201">
        <v>0.1</v>
      </c>
      <c r="H22" s="201">
        <v>0.1</v>
      </c>
      <c r="I22" s="201">
        <v>0.1</v>
      </c>
      <c r="J22" s="201">
        <v>0.1</v>
      </c>
      <c r="K22" s="201">
        <v>0.25</v>
      </c>
      <c r="L22" s="201">
        <v>0.3</v>
      </c>
      <c r="M22" s="201">
        <v>0.3</v>
      </c>
      <c r="N22" s="201">
        <v>0.3</v>
      </c>
      <c r="O22" s="201">
        <v>0.3</v>
      </c>
      <c r="P22" s="201">
        <v>0.3</v>
      </c>
      <c r="Q22" s="201">
        <v>0.3</v>
      </c>
      <c r="R22" s="201">
        <v>0.3</v>
      </c>
      <c r="S22" s="201">
        <v>0.3</v>
      </c>
      <c r="T22" s="201">
        <v>0.3</v>
      </c>
      <c r="U22" s="201">
        <v>0.3</v>
      </c>
      <c r="V22" s="201">
        <v>0.3</v>
      </c>
      <c r="W22" s="201">
        <v>0.3</v>
      </c>
      <c r="X22" s="201">
        <v>0.3</v>
      </c>
      <c r="Y22" s="201">
        <v>0.3</v>
      </c>
      <c r="Z22" s="201">
        <v>0.3</v>
      </c>
      <c r="AA22" s="201">
        <v>0.3</v>
      </c>
      <c r="AB22" s="202">
        <v>0.3</v>
      </c>
    </row>
    <row r="23" spans="1:28" ht="9.75">
      <c r="A23" s="199"/>
      <c r="B23" s="200"/>
      <c r="C23" s="200"/>
      <c r="D23" s="200" t="s">
        <v>220</v>
      </c>
      <c r="E23" s="201">
        <v>0.3</v>
      </c>
      <c r="F23" s="201">
        <v>0.3</v>
      </c>
      <c r="G23" s="201">
        <v>0.3</v>
      </c>
      <c r="H23" s="201">
        <v>0.3</v>
      </c>
      <c r="I23" s="201">
        <v>0.3</v>
      </c>
      <c r="J23" s="201">
        <v>0.3</v>
      </c>
      <c r="K23" s="201">
        <v>0.3</v>
      </c>
      <c r="L23" s="201">
        <v>0.3</v>
      </c>
      <c r="M23" s="201">
        <v>0.3</v>
      </c>
      <c r="N23" s="201">
        <v>0.3</v>
      </c>
      <c r="O23" s="201">
        <v>0.3</v>
      </c>
      <c r="P23" s="201">
        <v>0.3</v>
      </c>
      <c r="Q23" s="201">
        <v>0.3</v>
      </c>
      <c r="R23" s="201">
        <v>0.3</v>
      </c>
      <c r="S23" s="201">
        <v>0.3</v>
      </c>
      <c r="T23" s="201">
        <v>0.3</v>
      </c>
      <c r="U23" s="201">
        <v>0.3</v>
      </c>
      <c r="V23" s="201">
        <v>0.3</v>
      </c>
      <c r="W23" s="201">
        <v>0.3</v>
      </c>
      <c r="X23" s="201">
        <v>0.3</v>
      </c>
      <c r="Y23" s="201">
        <v>0.3</v>
      </c>
      <c r="Z23" s="201">
        <v>0.3</v>
      </c>
      <c r="AA23" s="201">
        <v>0.3</v>
      </c>
      <c r="AB23" s="202">
        <v>0.3</v>
      </c>
    </row>
    <row r="24" spans="1:28" ht="9.75">
      <c r="A24" s="199"/>
      <c r="B24" s="200"/>
      <c r="C24" s="200"/>
      <c r="D24" s="200" t="s">
        <v>221</v>
      </c>
      <c r="E24" s="201">
        <v>0</v>
      </c>
      <c r="F24" s="201">
        <v>0</v>
      </c>
      <c r="G24" s="201">
        <v>0</v>
      </c>
      <c r="H24" s="201">
        <v>0</v>
      </c>
      <c r="I24" s="201">
        <v>0</v>
      </c>
      <c r="J24" s="201">
        <v>0</v>
      </c>
      <c r="K24" s="201">
        <v>0</v>
      </c>
      <c r="L24" s="201">
        <v>0</v>
      </c>
      <c r="M24" s="201">
        <v>0</v>
      </c>
      <c r="N24" s="201">
        <v>0</v>
      </c>
      <c r="O24" s="201">
        <v>0</v>
      </c>
      <c r="P24" s="201">
        <v>0</v>
      </c>
      <c r="Q24" s="201">
        <v>0</v>
      </c>
      <c r="R24" s="201">
        <v>0</v>
      </c>
      <c r="S24" s="201">
        <v>0</v>
      </c>
      <c r="T24" s="201">
        <v>0</v>
      </c>
      <c r="U24" s="201">
        <v>0</v>
      </c>
      <c r="V24" s="201">
        <v>0</v>
      </c>
      <c r="W24" s="201">
        <v>0</v>
      </c>
      <c r="X24" s="201">
        <v>0</v>
      </c>
      <c r="Y24" s="201">
        <v>0</v>
      </c>
      <c r="Z24" s="201">
        <v>0</v>
      </c>
      <c r="AA24" s="201">
        <v>0</v>
      </c>
      <c r="AB24" s="202">
        <v>0</v>
      </c>
    </row>
    <row r="25" spans="1:28" ht="9.75">
      <c r="A25" s="199" t="s">
        <v>230</v>
      </c>
      <c r="B25" s="200" t="s">
        <v>44</v>
      </c>
      <c r="C25" s="200" t="s">
        <v>42</v>
      </c>
      <c r="D25" s="200" t="s">
        <v>231</v>
      </c>
      <c r="E25" s="201">
        <v>0.02</v>
      </c>
      <c r="F25" s="201">
        <v>0.02</v>
      </c>
      <c r="G25" s="201">
        <v>0.02</v>
      </c>
      <c r="H25" s="201">
        <v>0.02</v>
      </c>
      <c r="I25" s="201">
        <v>0.02</v>
      </c>
      <c r="J25" s="201">
        <v>0.05</v>
      </c>
      <c r="K25" s="201">
        <v>0.1</v>
      </c>
      <c r="L25" s="201">
        <v>0.15</v>
      </c>
      <c r="M25" s="201">
        <v>0.2</v>
      </c>
      <c r="N25" s="201">
        <v>0.15</v>
      </c>
      <c r="O25" s="201">
        <v>0.25</v>
      </c>
      <c r="P25" s="201">
        <v>0.25</v>
      </c>
      <c r="Q25" s="201">
        <v>0.25</v>
      </c>
      <c r="R25" s="201">
        <v>0.2</v>
      </c>
      <c r="S25" s="201">
        <v>0.15</v>
      </c>
      <c r="T25" s="201">
        <v>0.2</v>
      </c>
      <c r="U25" s="201">
        <v>0.3</v>
      </c>
      <c r="V25" s="201">
        <v>0.3</v>
      </c>
      <c r="W25" s="201">
        <v>0.3</v>
      </c>
      <c r="X25" s="201">
        <v>0.2</v>
      </c>
      <c r="Y25" s="201">
        <v>0.2</v>
      </c>
      <c r="Z25" s="201">
        <v>0.15</v>
      </c>
      <c r="AA25" s="201">
        <v>0.1</v>
      </c>
      <c r="AB25" s="202">
        <v>0.05</v>
      </c>
    </row>
    <row r="26" spans="1:28" ht="9.75">
      <c r="A26" s="199" t="s">
        <v>233</v>
      </c>
      <c r="B26" s="200"/>
      <c r="C26" s="200"/>
      <c r="D26" s="200" t="s">
        <v>268</v>
      </c>
      <c r="E26" s="201">
        <v>0.02</v>
      </c>
      <c r="F26" s="201">
        <v>0.02</v>
      </c>
      <c r="G26" s="201">
        <v>0.02</v>
      </c>
      <c r="H26" s="201">
        <v>0.02</v>
      </c>
      <c r="I26" s="201">
        <v>0.02</v>
      </c>
      <c r="J26" s="201">
        <v>0.05</v>
      </c>
      <c r="K26" s="201">
        <v>0.1</v>
      </c>
      <c r="L26" s="201">
        <v>0.15</v>
      </c>
      <c r="M26" s="201">
        <v>0.2</v>
      </c>
      <c r="N26" s="201">
        <v>0.15</v>
      </c>
      <c r="O26" s="201">
        <v>0.25</v>
      </c>
      <c r="P26" s="201">
        <v>0.25</v>
      </c>
      <c r="Q26" s="201">
        <v>0.25</v>
      </c>
      <c r="R26" s="201">
        <v>0.2</v>
      </c>
      <c r="S26" s="201">
        <v>0.15</v>
      </c>
      <c r="T26" s="201">
        <v>0.2</v>
      </c>
      <c r="U26" s="201">
        <v>0.3</v>
      </c>
      <c r="V26" s="201">
        <v>0.3</v>
      </c>
      <c r="W26" s="201">
        <v>0.3</v>
      </c>
      <c r="X26" s="201">
        <v>0.2</v>
      </c>
      <c r="Y26" s="201">
        <v>0.2</v>
      </c>
      <c r="Z26" s="201">
        <v>0.15</v>
      </c>
      <c r="AA26" s="201">
        <v>0.1</v>
      </c>
      <c r="AB26" s="202">
        <v>0.05</v>
      </c>
    </row>
    <row r="27" spans="1:28" ht="9.75">
      <c r="A27" s="199"/>
      <c r="B27" s="200"/>
      <c r="C27" s="200"/>
      <c r="D27" s="200" t="s">
        <v>220</v>
      </c>
      <c r="E27" s="201">
        <v>0.25</v>
      </c>
      <c r="F27" s="201">
        <v>0.25</v>
      </c>
      <c r="G27" s="201">
        <v>0.25</v>
      </c>
      <c r="H27" s="201">
        <v>0.25</v>
      </c>
      <c r="I27" s="201">
        <v>0.25</v>
      </c>
      <c r="J27" s="201">
        <v>0.25</v>
      </c>
      <c r="K27" s="201">
        <v>0.25</v>
      </c>
      <c r="L27" s="201">
        <v>0.25</v>
      </c>
      <c r="M27" s="201">
        <v>0.25</v>
      </c>
      <c r="N27" s="201">
        <v>0.25</v>
      </c>
      <c r="O27" s="201">
        <v>0.25</v>
      </c>
      <c r="P27" s="201">
        <v>0.25</v>
      </c>
      <c r="Q27" s="201">
        <v>0.25</v>
      </c>
      <c r="R27" s="201">
        <v>0.25</v>
      </c>
      <c r="S27" s="201">
        <v>0.25</v>
      </c>
      <c r="T27" s="201">
        <v>0.25</v>
      </c>
      <c r="U27" s="201">
        <v>0.25</v>
      </c>
      <c r="V27" s="201">
        <v>0.25</v>
      </c>
      <c r="W27" s="201">
        <v>0.25</v>
      </c>
      <c r="X27" s="201">
        <v>0.25</v>
      </c>
      <c r="Y27" s="201">
        <v>0.25</v>
      </c>
      <c r="Z27" s="201">
        <v>0.25</v>
      </c>
      <c r="AA27" s="201">
        <v>0.25</v>
      </c>
      <c r="AB27" s="202">
        <v>0.25</v>
      </c>
    </row>
    <row r="28" spans="1:28" ht="9.75">
      <c r="A28" s="199"/>
      <c r="B28" s="200"/>
      <c r="C28" s="200"/>
      <c r="D28" s="200" t="s">
        <v>221</v>
      </c>
      <c r="E28" s="201">
        <v>0</v>
      </c>
      <c r="F28" s="201">
        <v>0</v>
      </c>
      <c r="G28" s="201">
        <v>0</v>
      </c>
      <c r="H28" s="201">
        <v>0</v>
      </c>
      <c r="I28" s="201">
        <v>0</v>
      </c>
      <c r="J28" s="201">
        <v>0</v>
      </c>
      <c r="K28" s="201">
        <v>0</v>
      </c>
      <c r="L28" s="201">
        <v>0</v>
      </c>
      <c r="M28" s="201">
        <v>0</v>
      </c>
      <c r="N28" s="201">
        <v>0</v>
      </c>
      <c r="O28" s="201">
        <v>0</v>
      </c>
      <c r="P28" s="201">
        <v>0</v>
      </c>
      <c r="Q28" s="201">
        <v>0</v>
      </c>
      <c r="R28" s="201">
        <v>0</v>
      </c>
      <c r="S28" s="201">
        <v>0</v>
      </c>
      <c r="T28" s="201">
        <v>0</v>
      </c>
      <c r="U28" s="201">
        <v>0</v>
      </c>
      <c r="V28" s="201">
        <v>0</v>
      </c>
      <c r="W28" s="201">
        <v>0</v>
      </c>
      <c r="X28" s="201">
        <v>0</v>
      </c>
      <c r="Y28" s="201">
        <v>0</v>
      </c>
      <c r="Z28" s="201">
        <v>0</v>
      </c>
      <c r="AA28" s="201">
        <v>0</v>
      </c>
      <c r="AB28" s="202">
        <v>0</v>
      </c>
    </row>
    <row r="29" spans="1:28" ht="9.75">
      <c r="A29" s="199" t="s">
        <v>232</v>
      </c>
      <c r="B29" s="200" t="s">
        <v>44</v>
      </c>
      <c r="C29" s="200" t="s">
        <v>42</v>
      </c>
      <c r="D29" s="200" t="s">
        <v>46</v>
      </c>
      <c r="E29" s="201">
        <v>0.9</v>
      </c>
      <c r="F29" s="201">
        <v>0.9</v>
      </c>
      <c r="G29" s="201">
        <v>0.9</v>
      </c>
      <c r="H29" s="201">
        <v>0.9</v>
      </c>
      <c r="I29" s="201">
        <v>0.9</v>
      </c>
      <c r="J29" s="201">
        <v>0.9</v>
      </c>
      <c r="K29" s="201">
        <v>0.7</v>
      </c>
      <c r="L29" s="201">
        <v>0.4</v>
      </c>
      <c r="M29" s="201">
        <v>0.4</v>
      </c>
      <c r="N29" s="201">
        <v>0.2</v>
      </c>
      <c r="O29" s="201">
        <v>0.2</v>
      </c>
      <c r="P29" s="201">
        <v>0.2</v>
      </c>
      <c r="Q29" s="201">
        <v>0.2</v>
      </c>
      <c r="R29" s="201">
        <v>0.2</v>
      </c>
      <c r="S29" s="201">
        <v>0.2</v>
      </c>
      <c r="T29" s="201">
        <v>0.3</v>
      </c>
      <c r="U29" s="201">
        <v>0.5</v>
      </c>
      <c r="V29" s="201">
        <v>0.5</v>
      </c>
      <c r="W29" s="201">
        <v>0.5</v>
      </c>
      <c r="X29" s="201">
        <v>0.7</v>
      </c>
      <c r="Y29" s="201">
        <v>0.7</v>
      </c>
      <c r="Z29" s="201">
        <v>0.8</v>
      </c>
      <c r="AA29" s="201">
        <v>0.9</v>
      </c>
      <c r="AB29" s="202">
        <v>0.9</v>
      </c>
    </row>
    <row r="30" spans="1:28" ht="9.75">
      <c r="A30" s="199" t="s">
        <v>219</v>
      </c>
      <c r="B30" s="200"/>
      <c r="C30" s="200"/>
      <c r="D30" s="200" t="s">
        <v>50</v>
      </c>
      <c r="E30" s="201">
        <v>0.9</v>
      </c>
      <c r="F30" s="201">
        <v>0.9</v>
      </c>
      <c r="G30" s="201">
        <v>0.9</v>
      </c>
      <c r="H30" s="201">
        <v>0.9</v>
      </c>
      <c r="I30" s="201">
        <v>0.9</v>
      </c>
      <c r="J30" s="201">
        <v>0.9</v>
      </c>
      <c r="K30" s="201">
        <v>0.7</v>
      </c>
      <c r="L30" s="201">
        <v>0.5</v>
      </c>
      <c r="M30" s="201">
        <v>0.5</v>
      </c>
      <c r="N30" s="201">
        <v>0.3</v>
      </c>
      <c r="O30" s="201">
        <v>0.3</v>
      </c>
      <c r="P30" s="201">
        <v>0.3</v>
      </c>
      <c r="Q30" s="201">
        <v>0.3</v>
      </c>
      <c r="R30" s="201">
        <v>0.3</v>
      </c>
      <c r="S30" s="201">
        <v>0.3</v>
      </c>
      <c r="T30" s="201">
        <v>0.3</v>
      </c>
      <c r="U30" s="201">
        <v>0.3</v>
      </c>
      <c r="V30" s="201">
        <v>0.5</v>
      </c>
      <c r="W30" s="201">
        <v>0.6</v>
      </c>
      <c r="X30" s="201">
        <v>0.6</v>
      </c>
      <c r="Y30" s="201">
        <v>0.6</v>
      </c>
      <c r="Z30" s="201">
        <v>0.7</v>
      </c>
      <c r="AA30" s="201">
        <v>0.7</v>
      </c>
      <c r="AB30" s="202">
        <v>0.7</v>
      </c>
    </row>
    <row r="31" spans="1:28" ht="9.75">
      <c r="A31" s="199"/>
      <c r="B31" s="200"/>
      <c r="C31" s="200"/>
      <c r="D31" s="200" t="s">
        <v>220</v>
      </c>
      <c r="E31" s="201">
        <v>1</v>
      </c>
      <c r="F31" s="201">
        <v>1</v>
      </c>
      <c r="G31" s="201">
        <v>1</v>
      </c>
      <c r="H31" s="201">
        <v>1</v>
      </c>
      <c r="I31" s="201">
        <v>1</v>
      </c>
      <c r="J31" s="201">
        <v>1</v>
      </c>
      <c r="K31" s="201">
        <v>1</v>
      </c>
      <c r="L31" s="201">
        <v>1</v>
      </c>
      <c r="M31" s="201">
        <v>1</v>
      </c>
      <c r="N31" s="201">
        <v>1</v>
      </c>
      <c r="O31" s="201">
        <v>1</v>
      </c>
      <c r="P31" s="201">
        <v>1</v>
      </c>
      <c r="Q31" s="201">
        <v>1</v>
      </c>
      <c r="R31" s="201">
        <v>1</v>
      </c>
      <c r="S31" s="201">
        <v>1</v>
      </c>
      <c r="T31" s="201">
        <v>1</v>
      </c>
      <c r="U31" s="201">
        <v>1</v>
      </c>
      <c r="V31" s="201">
        <v>1</v>
      </c>
      <c r="W31" s="201">
        <v>1</v>
      </c>
      <c r="X31" s="201">
        <v>1</v>
      </c>
      <c r="Y31" s="201">
        <v>1</v>
      </c>
      <c r="Z31" s="201">
        <v>1</v>
      </c>
      <c r="AA31" s="201">
        <v>1</v>
      </c>
      <c r="AB31" s="202">
        <v>1</v>
      </c>
    </row>
    <row r="32" spans="1:28" ht="9.75">
      <c r="A32" s="199"/>
      <c r="B32" s="200"/>
      <c r="C32" s="200"/>
      <c r="D32" s="200" t="s">
        <v>221</v>
      </c>
      <c r="E32" s="201">
        <v>0</v>
      </c>
      <c r="F32" s="201">
        <v>0</v>
      </c>
      <c r="G32" s="201">
        <v>0</v>
      </c>
      <c r="H32" s="201">
        <v>0</v>
      </c>
      <c r="I32" s="201">
        <v>0</v>
      </c>
      <c r="J32" s="201">
        <v>0</v>
      </c>
      <c r="K32" s="201">
        <v>0</v>
      </c>
      <c r="L32" s="201">
        <v>0</v>
      </c>
      <c r="M32" s="201">
        <v>0</v>
      </c>
      <c r="N32" s="201">
        <v>0</v>
      </c>
      <c r="O32" s="201">
        <v>0</v>
      </c>
      <c r="P32" s="201">
        <v>0</v>
      </c>
      <c r="Q32" s="201">
        <v>0</v>
      </c>
      <c r="R32" s="201">
        <v>0</v>
      </c>
      <c r="S32" s="201">
        <v>0</v>
      </c>
      <c r="T32" s="201">
        <v>0</v>
      </c>
      <c r="U32" s="201">
        <v>0</v>
      </c>
      <c r="V32" s="201">
        <v>0</v>
      </c>
      <c r="W32" s="201">
        <v>0</v>
      </c>
      <c r="X32" s="201">
        <v>0</v>
      </c>
      <c r="Y32" s="201">
        <v>0</v>
      </c>
      <c r="Z32" s="201">
        <v>0</v>
      </c>
      <c r="AA32" s="201">
        <v>0</v>
      </c>
      <c r="AB32" s="202">
        <v>0</v>
      </c>
    </row>
    <row r="33" spans="1:28" ht="9.75">
      <c r="A33" s="199"/>
      <c r="B33" s="200"/>
      <c r="C33" s="200"/>
      <c r="D33" s="200" t="s">
        <v>222</v>
      </c>
      <c r="E33" s="201">
        <v>0.7</v>
      </c>
      <c r="F33" s="201">
        <v>0.7</v>
      </c>
      <c r="G33" s="201">
        <v>0.7</v>
      </c>
      <c r="H33" s="201">
        <v>0.7</v>
      </c>
      <c r="I33" s="201">
        <v>0.7</v>
      </c>
      <c r="J33" s="201">
        <v>0.7</v>
      </c>
      <c r="K33" s="201">
        <v>0.7</v>
      </c>
      <c r="L33" s="201">
        <v>0.7</v>
      </c>
      <c r="M33" s="201">
        <v>0.5</v>
      </c>
      <c r="N33" s="201">
        <v>0.5</v>
      </c>
      <c r="O33" s="201">
        <v>0.5</v>
      </c>
      <c r="P33" s="201">
        <v>0.3</v>
      </c>
      <c r="Q33" s="201">
        <v>0.3</v>
      </c>
      <c r="R33" s="201">
        <v>0.2</v>
      </c>
      <c r="S33" s="201">
        <v>0.2</v>
      </c>
      <c r="T33" s="201">
        <v>0.2</v>
      </c>
      <c r="U33" s="201">
        <v>0.3</v>
      </c>
      <c r="V33" s="201">
        <v>0.4</v>
      </c>
      <c r="W33" s="201">
        <v>0.4</v>
      </c>
      <c r="X33" s="201">
        <v>0.6</v>
      </c>
      <c r="Y33" s="201">
        <v>0.6</v>
      </c>
      <c r="Z33" s="201">
        <v>0.8</v>
      </c>
      <c r="AA33" s="201">
        <v>0.8</v>
      </c>
      <c r="AB33" s="202">
        <v>0.8</v>
      </c>
    </row>
    <row r="34" spans="1:28" ht="9.75">
      <c r="A34" s="199" t="s">
        <v>168</v>
      </c>
      <c r="B34" s="200" t="s">
        <v>44</v>
      </c>
      <c r="C34" s="200" t="s">
        <v>42</v>
      </c>
      <c r="D34" s="200" t="s">
        <v>46</v>
      </c>
      <c r="E34" s="201">
        <v>0.65</v>
      </c>
      <c r="F34" s="201">
        <v>0.65</v>
      </c>
      <c r="G34" s="201">
        <v>0.65</v>
      </c>
      <c r="H34" s="201">
        <v>0.65</v>
      </c>
      <c r="I34" s="201">
        <v>0.65</v>
      </c>
      <c r="J34" s="201">
        <v>0.65</v>
      </c>
      <c r="K34" s="201">
        <v>0.5</v>
      </c>
      <c r="L34" s="201">
        <v>0.28</v>
      </c>
      <c r="M34" s="201">
        <v>0.28</v>
      </c>
      <c r="N34" s="201">
        <v>0.13</v>
      </c>
      <c r="O34" s="201">
        <v>0.13</v>
      </c>
      <c r="P34" s="201">
        <v>0.13</v>
      </c>
      <c r="Q34" s="201">
        <v>0.13</v>
      </c>
      <c r="R34" s="201">
        <v>0.13</v>
      </c>
      <c r="S34" s="201">
        <v>0.13</v>
      </c>
      <c r="T34" s="201">
        <v>0.2</v>
      </c>
      <c r="U34" s="201">
        <v>0.35</v>
      </c>
      <c r="V34" s="201">
        <v>0.35</v>
      </c>
      <c r="W34" s="201">
        <v>0.35</v>
      </c>
      <c r="X34" s="201">
        <v>0.5</v>
      </c>
      <c r="Y34" s="201">
        <v>0.5</v>
      </c>
      <c r="Z34" s="201">
        <v>0.58</v>
      </c>
      <c r="AA34" s="201">
        <v>0.65</v>
      </c>
      <c r="AB34" s="202">
        <v>0.65</v>
      </c>
    </row>
    <row r="35" spans="1:28" ht="9.75">
      <c r="A35" s="199" t="s">
        <v>224</v>
      </c>
      <c r="B35" s="200"/>
      <c r="C35" s="200"/>
      <c r="D35" s="200" t="s">
        <v>273</v>
      </c>
      <c r="E35" s="201">
        <v>0.65</v>
      </c>
      <c r="F35" s="201">
        <v>0.65</v>
      </c>
      <c r="G35" s="201">
        <v>0.65</v>
      </c>
      <c r="H35" s="201">
        <v>0.65</v>
      </c>
      <c r="I35" s="201">
        <v>0.65</v>
      </c>
      <c r="J35" s="201">
        <v>0.65</v>
      </c>
      <c r="K35" s="201">
        <v>0.5</v>
      </c>
      <c r="L35" s="201">
        <v>0.34</v>
      </c>
      <c r="M35" s="201">
        <v>0.34</v>
      </c>
      <c r="N35" s="201">
        <v>0.2</v>
      </c>
      <c r="O35" s="201">
        <v>0.2</v>
      </c>
      <c r="P35" s="201">
        <v>0.2</v>
      </c>
      <c r="Q35" s="201">
        <v>0.2</v>
      </c>
      <c r="R35" s="201">
        <v>0.2</v>
      </c>
      <c r="S35" s="201">
        <v>0.2</v>
      </c>
      <c r="T35" s="201">
        <v>0.2</v>
      </c>
      <c r="U35" s="201">
        <v>0.2</v>
      </c>
      <c r="V35" s="201">
        <v>0.34</v>
      </c>
      <c r="W35" s="201">
        <v>0.35</v>
      </c>
      <c r="X35" s="201">
        <v>0.65</v>
      </c>
      <c r="Y35" s="201">
        <v>0.65</v>
      </c>
      <c r="Z35" s="201">
        <v>0.5</v>
      </c>
      <c r="AA35" s="201">
        <v>0.5</v>
      </c>
      <c r="AB35" s="202">
        <v>0.5</v>
      </c>
    </row>
    <row r="36" spans="1:28" ht="9.75">
      <c r="A36" s="199"/>
      <c r="B36" s="203"/>
      <c r="C36" s="200"/>
      <c r="D36" s="200" t="s">
        <v>262</v>
      </c>
      <c r="E36" s="201">
        <v>1</v>
      </c>
      <c r="F36" s="201">
        <v>1</v>
      </c>
      <c r="G36" s="201">
        <v>1</v>
      </c>
      <c r="H36" s="201">
        <v>1</v>
      </c>
      <c r="I36" s="201">
        <v>1</v>
      </c>
      <c r="J36" s="201">
        <v>1</v>
      </c>
      <c r="K36" s="201">
        <v>1</v>
      </c>
      <c r="L36" s="201">
        <v>1</v>
      </c>
      <c r="M36" s="201">
        <v>1</v>
      </c>
      <c r="N36" s="201">
        <v>1</v>
      </c>
      <c r="O36" s="201">
        <v>1</v>
      </c>
      <c r="P36" s="201">
        <v>1</v>
      </c>
      <c r="Q36" s="201">
        <v>1</v>
      </c>
      <c r="R36" s="201">
        <v>1</v>
      </c>
      <c r="S36" s="201">
        <v>1</v>
      </c>
      <c r="T36" s="201">
        <v>1</v>
      </c>
      <c r="U36" s="201">
        <v>1</v>
      </c>
      <c r="V36" s="201">
        <v>1</v>
      </c>
      <c r="W36" s="201">
        <v>1</v>
      </c>
      <c r="X36" s="201">
        <v>1</v>
      </c>
      <c r="Y36" s="201">
        <v>1</v>
      </c>
      <c r="Z36" s="201">
        <v>1</v>
      </c>
      <c r="AA36" s="201">
        <v>1</v>
      </c>
      <c r="AB36" s="202">
        <v>1</v>
      </c>
    </row>
    <row r="37" spans="1:28" ht="9.75">
      <c r="A37" s="199"/>
      <c r="B37" s="200"/>
      <c r="C37" s="200"/>
      <c r="D37" s="200" t="s">
        <v>221</v>
      </c>
      <c r="E37" s="201">
        <v>0</v>
      </c>
      <c r="F37" s="201">
        <v>0</v>
      </c>
      <c r="G37" s="201">
        <v>0</v>
      </c>
      <c r="H37" s="201">
        <v>0</v>
      </c>
      <c r="I37" s="201">
        <v>0</v>
      </c>
      <c r="J37" s="201">
        <v>0</v>
      </c>
      <c r="K37" s="201">
        <v>0</v>
      </c>
      <c r="L37" s="201">
        <v>0</v>
      </c>
      <c r="M37" s="201">
        <v>0</v>
      </c>
      <c r="N37" s="201">
        <v>0</v>
      </c>
      <c r="O37" s="201">
        <v>0</v>
      </c>
      <c r="P37" s="201">
        <v>0</v>
      </c>
      <c r="Q37" s="201">
        <v>0</v>
      </c>
      <c r="R37" s="201">
        <v>0</v>
      </c>
      <c r="S37" s="201">
        <v>0</v>
      </c>
      <c r="T37" s="201">
        <v>0</v>
      </c>
      <c r="U37" s="201">
        <v>0</v>
      </c>
      <c r="V37" s="201">
        <v>0</v>
      </c>
      <c r="W37" s="201">
        <v>0</v>
      </c>
      <c r="X37" s="201">
        <v>0</v>
      </c>
      <c r="Y37" s="201">
        <v>0</v>
      </c>
      <c r="Z37" s="201">
        <v>0</v>
      </c>
      <c r="AA37" s="201">
        <v>0</v>
      </c>
      <c r="AB37" s="202">
        <v>0</v>
      </c>
    </row>
    <row r="38" spans="1:28" ht="9.75">
      <c r="A38" s="199" t="s">
        <v>265</v>
      </c>
      <c r="B38" s="200" t="s">
        <v>44</v>
      </c>
      <c r="C38" s="200" t="s">
        <v>42</v>
      </c>
      <c r="D38" s="200" t="s">
        <v>46</v>
      </c>
      <c r="E38" s="201">
        <v>0.05</v>
      </c>
      <c r="F38" s="201">
        <v>0.05</v>
      </c>
      <c r="G38" s="201">
        <v>0.05</v>
      </c>
      <c r="H38" s="201">
        <v>0.05</v>
      </c>
      <c r="I38" s="201">
        <v>0.1</v>
      </c>
      <c r="J38" s="201">
        <v>0.2</v>
      </c>
      <c r="K38" s="201">
        <v>0.4</v>
      </c>
      <c r="L38" s="201">
        <v>0.5</v>
      </c>
      <c r="M38" s="201">
        <v>0.5</v>
      </c>
      <c r="N38" s="201">
        <v>0.35</v>
      </c>
      <c r="O38" s="201">
        <v>0.15</v>
      </c>
      <c r="P38" s="201">
        <v>0.15</v>
      </c>
      <c r="Q38" s="201">
        <v>0.15</v>
      </c>
      <c r="R38" s="201">
        <v>0.15</v>
      </c>
      <c r="S38" s="201">
        <v>0.15</v>
      </c>
      <c r="T38" s="201">
        <v>0.15</v>
      </c>
      <c r="U38" s="201">
        <v>0.35</v>
      </c>
      <c r="V38" s="201">
        <v>0.5</v>
      </c>
      <c r="W38" s="201">
        <v>0.5</v>
      </c>
      <c r="X38" s="201">
        <v>0.4</v>
      </c>
      <c r="Y38" s="201">
        <v>0.4</v>
      </c>
      <c r="Z38" s="201">
        <v>0.3</v>
      </c>
      <c r="AA38" s="201">
        <v>0.2</v>
      </c>
      <c r="AB38" s="202">
        <v>0.1</v>
      </c>
    </row>
    <row r="39" spans="1:28" ht="9.75">
      <c r="A39" s="199"/>
      <c r="B39" s="200"/>
      <c r="C39" s="200"/>
      <c r="D39" s="200" t="s">
        <v>50</v>
      </c>
      <c r="E39" s="201">
        <v>0.05</v>
      </c>
      <c r="F39" s="201">
        <v>0.05</v>
      </c>
      <c r="G39" s="201">
        <v>0.05</v>
      </c>
      <c r="H39" s="201">
        <v>0.05</v>
      </c>
      <c r="I39" s="201">
        <v>0.1</v>
      </c>
      <c r="J39" s="201">
        <v>0.2</v>
      </c>
      <c r="K39" s="201">
        <v>0.4</v>
      </c>
      <c r="L39" s="201">
        <v>0.5</v>
      </c>
      <c r="M39" s="201">
        <v>0.5</v>
      </c>
      <c r="N39" s="201">
        <v>0.35</v>
      </c>
      <c r="O39" s="201">
        <v>0.15</v>
      </c>
      <c r="P39" s="201">
        <v>0.15</v>
      </c>
      <c r="Q39" s="201">
        <v>0.15</v>
      </c>
      <c r="R39" s="201">
        <v>0.15</v>
      </c>
      <c r="S39" s="201">
        <v>0.15</v>
      </c>
      <c r="T39" s="201">
        <v>0.15</v>
      </c>
      <c r="U39" s="201">
        <v>0.35</v>
      </c>
      <c r="V39" s="201">
        <v>0.5</v>
      </c>
      <c r="W39" s="201">
        <v>0.5</v>
      </c>
      <c r="X39" s="201">
        <v>0.4</v>
      </c>
      <c r="Y39" s="201">
        <v>0.4</v>
      </c>
      <c r="Z39" s="201">
        <v>0.3</v>
      </c>
      <c r="AA39" s="201">
        <v>0.2</v>
      </c>
      <c r="AB39" s="202">
        <v>0.1</v>
      </c>
    </row>
    <row r="40" spans="1:28" ht="9.75">
      <c r="A40" s="199"/>
      <c r="B40" s="200"/>
      <c r="C40" s="200"/>
      <c r="D40" s="200" t="s">
        <v>288</v>
      </c>
      <c r="E40" s="201">
        <v>0.05</v>
      </c>
      <c r="F40" s="201">
        <v>0.05</v>
      </c>
      <c r="G40" s="201">
        <v>0.05</v>
      </c>
      <c r="H40" s="201">
        <v>0.05</v>
      </c>
      <c r="I40" s="201">
        <v>0.1</v>
      </c>
      <c r="J40" s="201">
        <v>0.2</v>
      </c>
      <c r="K40" s="201">
        <v>0.4</v>
      </c>
      <c r="L40" s="201">
        <v>0.5</v>
      </c>
      <c r="M40" s="201">
        <v>0.5</v>
      </c>
      <c r="N40" s="201">
        <v>0.35</v>
      </c>
      <c r="O40" s="201">
        <v>0.15</v>
      </c>
      <c r="P40" s="201">
        <v>0.15</v>
      </c>
      <c r="Q40" s="201">
        <v>0.15</v>
      </c>
      <c r="R40" s="201">
        <v>0.15</v>
      </c>
      <c r="S40" s="201">
        <v>0.15</v>
      </c>
      <c r="T40" s="201">
        <v>0.15</v>
      </c>
      <c r="U40" s="201">
        <v>0.35</v>
      </c>
      <c r="V40" s="201">
        <v>0.5</v>
      </c>
      <c r="W40" s="201">
        <v>0.5</v>
      </c>
      <c r="X40" s="201">
        <v>0.4</v>
      </c>
      <c r="Y40" s="201">
        <v>0.4</v>
      </c>
      <c r="Z40" s="201">
        <v>0.3</v>
      </c>
      <c r="AA40" s="201">
        <v>0.2</v>
      </c>
      <c r="AB40" s="202">
        <v>0.1</v>
      </c>
    </row>
    <row r="41" spans="1:28" ht="9.75">
      <c r="A41" s="199"/>
      <c r="B41" s="200"/>
      <c r="C41" s="200"/>
      <c r="D41" s="200" t="s">
        <v>47</v>
      </c>
      <c r="E41" s="201">
        <v>0.5</v>
      </c>
      <c r="F41" s="201">
        <v>0.5</v>
      </c>
      <c r="G41" s="201">
        <v>0.5</v>
      </c>
      <c r="H41" s="201">
        <v>0.5</v>
      </c>
      <c r="I41" s="201">
        <v>0.5</v>
      </c>
      <c r="J41" s="201">
        <v>0.5</v>
      </c>
      <c r="K41" s="201">
        <v>0.5</v>
      </c>
      <c r="L41" s="201">
        <v>0.5</v>
      </c>
      <c r="M41" s="201">
        <v>0.5</v>
      </c>
      <c r="N41" s="201">
        <v>0.5</v>
      </c>
      <c r="O41" s="201">
        <v>0.5</v>
      </c>
      <c r="P41" s="201">
        <v>0.5</v>
      </c>
      <c r="Q41" s="201">
        <v>0.5</v>
      </c>
      <c r="R41" s="201">
        <v>0.5</v>
      </c>
      <c r="S41" s="201">
        <v>0.5</v>
      </c>
      <c r="T41" s="201">
        <v>0.5</v>
      </c>
      <c r="U41" s="201">
        <v>0.5</v>
      </c>
      <c r="V41" s="201">
        <v>0.5</v>
      </c>
      <c r="W41" s="201">
        <v>0.5</v>
      </c>
      <c r="X41" s="201">
        <v>0.5</v>
      </c>
      <c r="Y41" s="201">
        <v>0.5</v>
      </c>
      <c r="Z41" s="201">
        <v>0.5</v>
      </c>
      <c r="AA41" s="201">
        <v>0.5</v>
      </c>
      <c r="AB41" s="202">
        <v>0.5</v>
      </c>
    </row>
    <row r="42" spans="1:28" ht="9.75">
      <c r="A42" s="199"/>
      <c r="B42" s="200"/>
      <c r="C42" s="200"/>
      <c r="D42" s="200" t="s">
        <v>51</v>
      </c>
      <c r="E42" s="201">
        <v>0.05</v>
      </c>
      <c r="F42" s="201">
        <v>0.05</v>
      </c>
      <c r="G42" s="201">
        <v>0.05</v>
      </c>
      <c r="H42" s="201">
        <v>0.05</v>
      </c>
      <c r="I42" s="201">
        <v>0.05</v>
      </c>
      <c r="J42" s="201">
        <v>0.05</v>
      </c>
      <c r="K42" s="201">
        <v>0.05</v>
      </c>
      <c r="L42" s="201">
        <v>0.05</v>
      </c>
      <c r="M42" s="201">
        <v>0.05</v>
      </c>
      <c r="N42" s="201">
        <v>0.05</v>
      </c>
      <c r="O42" s="201">
        <v>0.05</v>
      </c>
      <c r="P42" s="201">
        <v>0.05</v>
      </c>
      <c r="Q42" s="201">
        <v>0.05</v>
      </c>
      <c r="R42" s="201">
        <v>0.05</v>
      </c>
      <c r="S42" s="201">
        <v>0.05</v>
      </c>
      <c r="T42" s="201">
        <v>0.05</v>
      </c>
      <c r="U42" s="201">
        <v>0.05</v>
      </c>
      <c r="V42" s="201">
        <v>0.05</v>
      </c>
      <c r="W42" s="201">
        <v>0.05</v>
      </c>
      <c r="X42" s="201">
        <v>0.05</v>
      </c>
      <c r="Y42" s="201">
        <v>0.05</v>
      </c>
      <c r="Z42" s="201">
        <v>0.05</v>
      </c>
      <c r="AA42" s="201">
        <v>0.05</v>
      </c>
      <c r="AB42" s="202">
        <v>0.05</v>
      </c>
    </row>
    <row r="43" spans="1:28" ht="9.75">
      <c r="A43" s="199" t="s">
        <v>289</v>
      </c>
      <c r="B43" s="200" t="s">
        <v>44</v>
      </c>
      <c r="C43" s="200" t="s">
        <v>42</v>
      </c>
      <c r="D43" s="200" t="s">
        <v>46</v>
      </c>
      <c r="E43" s="201">
        <v>1</v>
      </c>
      <c r="F43" s="201">
        <v>1</v>
      </c>
      <c r="G43" s="201">
        <v>1</v>
      </c>
      <c r="H43" s="201">
        <v>1</v>
      </c>
      <c r="I43" s="201">
        <v>1</v>
      </c>
      <c r="J43" s="201">
        <v>1</v>
      </c>
      <c r="K43" s="201">
        <v>1</v>
      </c>
      <c r="L43" s="201">
        <v>1</v>
      </c>
      <c r="M43" s="201">
        <v>1</v>
      </c>
      <c r="N43" s="201">
        <v>1</v>
      </c>
      <c r="O43" s="201">
        <v>1</v>
      </c>
      <c r="P43" s="201">
        <v>1</v>
      </c>
      <c r="Q43" s="201">
        <v>1</v>
      </c>
      <c r="R43" s="201">
        <v>1</v>
      </c>
      <c r="S43" s="201">
        <v>1</v>
      </c>
      <c r="T43" s="201">
        <v>1</v>
      </c>
      <c r="U43" s="201">
        <v>1</v>
      </c>
      <c r="V43" s="201">
        <v>1</v>
      </c>
      <c r="W43" s="201">
        <v>1</v>
      </c>
      <c r="X43" s="201">
        <v>1</v>
      </c>
      <c r="Y43" s="201">
        <v>1</v>
      </c>
      <c r="Z43" s="201">
        <v>1</v>
      </c>
      <c r="AA43" s="201">
        <v>1</v>
      </c>
      <c r="AB43" s="202">
        <v>1</v>
      </c>
    </row>
    <row r="44" spans="1:28" ht="9.75">
      <c r="A44" s="199"/>
      <c r="B44" s="200"/>
      <c r="C44" s="200"/>
      <c r="D44" s="200" t="s">
        <v>50</v>
      </c>
      <c r="E44" s="201">
        <v>1</v>
      </c>
      <c r="F44" s="201">
        <v>1</v>
      </c>
      <c r="G44" s="201">
        <v>1</v>
      </c>
      <c r="H44" s="201">
        <v>1</v>
      </c>
      <c r="I44" s="201">
        <v>1</v>
      </c>
      <c r="J44" s="201">
        <v>1</v>
      </c>
      <c r="K44" s="201">
        <v>1</v>
      </c>
      <c r="L44" s="201">
        <v>1</v>
      </c>
      <c r="M44" s="201">
        <v>1</v>
      </c>
      <c r="N44" s="201">
        <v>1</v>
      </c>
      <c r="O44" s="201">
        <v>1</v>
      </c>
      <c r="P44" s="201">
        <v>1</v>
      </c>
      <c r="Q44" s="201">
        <v>1</v>
      </c>
      <c r="R44" s="201">
        <v>1</v>
      </c>
      <c r="S44" s="201">
        <v>1</v>
      </c>
      <c r="T44" s="201">
        <v>1</v>
      </c>
      <c r="U44" s="201">
        <v>1</v>
      </c>
      <c r="V44" s="201">
        <v>1</v>
      </c>
      <c r="W44" s="201">
        <v>1</v>
      </c>
      <c r="X44" s="201">
        <v>1</v>
      </c>
      <c r="Y44" s="201">
        <v>1</v>
      </c>
      <c r="Z44" s="201">
        <v>1</v>
      </c>
      <c r="AA44" s="201">
        <v>1</v>
      </c>
      <c r="AB44" s="202">
        <v>1</v>
      </c>
    </row>
    <row r="45" spans="1:28" ht="9.75">
      <c r="A45" s="199"/>
      <c r="B45" s="200"/>
      <c r="C45" s="200"/>
      <c r="D45" s="200" t="s">
        <v>43</v>
      </c>
      <c r="E45" s="201">
        <v>1</v>
      </c>
      <c r="F45" s="201">
        <v>1</v>
      </c>
      <c r="G45" s="201">
        <v>1</v>
      </c>
      <c r="H45" s="201">
        <v>1</v>
      </c>
      <c r="I45" s="201">
        <v>1</v>
      </c>
      <c r="J45" s="201">
        <v>1</v>
      </c>
      <c r="K45" s="201">
        <v>1</v>
      </c>
      <c r="L45" s="201">
        <v>1</v>
      </c>
      <c r="M45" s="201">
        <v>1</v>
      </c>
      <c r="N45" s="201">
        <v>1</v>
      </c>
      <c r="O45" s="201">
        <v>1</v>
      </c>
      <c r="P45" s="201">
        <v>1</v>
      </c>
      <c r="Q45" s="201">
        <v>1</v>
      </c>
      <c r="R45" s="201">
        <v>1</v>
      </c>
      <c r="S45" s="201">
        <v>1</v>
      </c>
      <c r="T45" s="201">
        <v>1</v>
      </c>
      <c r="U45" s="201">
        <v>1</v>
      </c>
      <c r="V45" s="201">
        <v>1</v>
      </c>
      <c r="W45" s="201">
        <v>1</v>
      </c>
      <c r="X45" s="201">
        <v>1</v>
      </c>
      <c r="Y45" s="201">
        <v>1</v>
      </c>
      <c r="Z45" s="201">
        <v>1</v>
      </c>
      <c r="AA45" s="201">
        <v>1</v>
      </c>
      <c r="AB45" s="202">
        <v>1</v>
      </c>
    </row>
    <row r="46" spans="1:28" ht="9.75">
      <c r="A46" s="199"/>
      <c r="B46" s="200"/>
      <c r="C46" s="200"/>
      <c r="D46" s="200" t="s">
        <v>47</v>
      </c>
      <c r="E46" s="201">
        <v>1</v>
      </c>
      <c r="F46" s="201">
        <v>1</v>
      </c>
      <c r="G46" s="201">
        <v>1</v>
      </c>
      <c r="H46" s="201">
        <v>1</v>
      </c>
      <c r="I46" s="201">
        <v>1</v>
      </c>
      <c r="J46" s="201">
        <v>1</v>
      </c>
      <c r="K46" s="201">
        <v>1</v>
      </c>
      <c r="L46" s="201">
        <v>1</v>
      </c>
      <c r="M46" s="201">
        <v>1</v>
      </c>
      <c r="N46" s="201">
        <v>1</v>
      </c>
      <c r="O46" s="201">
        <v>1</v>
      </c>
      <c r="P46" s="201">
        <v>1</v>
      </c>
      <c r="Q46" s="201">
        <v>1</v>
      </c>
      <c r="R46" s="201">
        <v>1</v>
      </c>
      <c r="S46" s="201">
        <v>1</v>
      </c>
      <c r="T46" s="201">
        <v>1</v>
      </c>
      <c r="U46" s="201">
        <v>1</v>
      </c>
      <c r="V46" s="201">
        <v>1</v>
      </c>
      <c r="W46" s="201">
        <v>1</v>
      </c>
      <c r="X46" s="201">
        <v>1</v>
      </c>
      <c r="Y46" s="201">
        <v>1</v>
      </c>
      <c r="Z46" s="201">
        <v>1</v>
      </c>
      <c r="AA46" s="201">
        <v>1</v>
      </c>
      <c r="AB46" s="202">
        <v>1</v>
      </c>
    </row>
    <row r="47" spans="1:28" ht="9.75">
      <c r="A47" s="199"/>
      <c r="B47" s="200"/>
      <c r="C47" s="200"/>
      <c r="D47" s="200" t="s">
        <v>51</v>
      </c>
      <c r="E47" s="201">
        <v>1</v>
      </c>
      <c r="F47" s="201">
        <v>1</v>
      </c>
      <c r="G47" s="201">
        <v>1</v>
      </c>
      <c r="H47" s="201">
        <v>1</v>
      </c>
      <c r="I47" s="201">
        <v>1</v>
      </c>
      <c r="J47" s="201">
        <v>1</v>
      </c>
      <c r="K47" s="201">
        <v>1</v>
      </c>
      <c r="L47" s="201">
        <v>1</v>
      </c>
      <c r="M47" s="201">
        <v>1</v>
      </c>
      <c r="N47" s="201">
        <v>1</v>
      </c>
      <c r="O47" s="201">
        <v>1</v>
      </c>
      <c r="P47" s="201">
        <v>1</v>
      </c>
      <c r="Q47" s="201">
        <v>1</v>
      </c>
      <c r="R47" s="201">
        <v>1</v>
      </c>
      <c r="S47" s="201">
        <v>1</v>
      </c>
      <c r="T47" s="201">
        <v>1</v>
      </c>
      <c r="U47" s="201">
        <v>1</v>
      </c>
      <c r="V47" s="201">
        <v>1</v>
      </c>
      <c r="W47" s="201">
        <v>1</v>
      </c>
      <c r="X47" s="201">
        <v>1</v>
      </c>
      <c r="Y47" s="201">
        <v>1</v>
      </c>
      <c r="Z47" s="201">
        <v>1</v>
      </c>
      <c r="AA47" s="201">
        <v>1</v>
      </c>
      <c r="AB47" s="202">
        <v>1</v>
      </c>
    </row>
    <row r="48" spans="1:28" ht="9.75">
      <c r="A48" s="204" t="s">
        <v>340</v>
      </c>
      <c r="B48" s="200" t="s">
        <v>48</v>
      </c>
      <c r="C48" s="200" t="s">
        <v>42</v>
      </c>
      <c r="D48" s="200" t="s">
        <v>45</v>
      </c>
      <c r="E48" s="201">
        <v>0</v>
      </c>
      <c r="F48" s="201">
        <v>0</v>
      </c>
      <c r="G48" s="201">
        <v>0</v>
      </c>
      <c r="H48" s="201">
        <v>0</v>
      </c>
      <c r="I48" s="201">
        <v>0</v>
      </c>
      <c r="J48" s="201">
        <v>0</v>
      </c>
      <c r="K48" s="201">
        <v>0</v>
      </c>
      <c r="L48" s="201">
        <v>1</v>
      </c>
      <c r="M48" s="201">
        <v>1</v>
      </c>
      <c r="N48" s="201">
        <v>1</v>
      </c>
      <c r="O48" s="201">
        <v>1</v>
      </c>
      <c r="P48" s="201">
        <v>1</v>
      </c>
      <c r="Q48" s="201">
        <v>1</v>
      </c>
      <c r="R48" s="201">
        <v>1</v>
      </c>
      <c r="S48" s="201">
        <v>1</v>
      </c>
      <c r="T48" s="201">
        <v>1</v>
      </c>
      <c r="U48" s="201">
        <v>1</v>
      </c>
      <c r="V48" s="201">
        <v>1</v>
      </c>
      <c r="W48" s="201">
        <v>1</v>
      </c>
      <c r="X48" s="201">
        <v>1</v>
      </c>
      <c r="Y48" s="201">
        <v>1</v>
      </c>
      <c r="Z48" s="201">
        <v>1</v>
      </c>
      <c r="AA48" s="201">
        <v>1</v>
      </c>
      <c r="AB48" s="202">
        <v>1</v>
      </c>
    </row>
    <row r="49" spans="1:28" ht="9.75">
      <c r="A49" s="199"/>
      <c r="B49" s="200"/>
      <c r="C49" s="200"/>
      <c r="D49" s="200"/>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6"/>
    </row>
    <row r="50" spans="1:28" ht="9.75">
      <c r="A50" s="389" t="s">
        <v>139</v>
      </c>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1"/>
    </row>
    <row r="51" spans="1:28" ht="9.75">
      <c r="A51" s="199" t="s">
        <v>234</v>
      </c>
      <c r="B51" s="200" t="s">
        <v>44</v>
      </c>
      <c r="C51" s="200" t="s">
        <v>42</v>
      </c>
      <c r="D51" s="200" t="s">
        <v>269</v>
      </c>
      <c r="E51" s="201">
        <v>0.2</v>
      </c>
      <c r="F51" s="201">
        <v>0.15</v>
      </c>
      <c r="G51" s="201">
        <v>0.15</v>
      </c>
      <c r="H51" s="201">
        <v>0.15</v>
      </c>
      <c r="I51" s="201">
        <v>0.2</v>
      </c>
      <c r="J51" s="201">
        <v>0.25</v>
      </c>
      <c r="K51" s="201">
        <v>0.5</v>
      </c>
      <c r="L51" s="201">
        <v>0.6</v>
      </c>
      <c r="M51" s="201">
        <v>0.55</v>
      </c>
      <c r="N51" s="201">
        <v>0.45</v>
      </c>
      <c r="O51" s="201">
        <v>0.4</v>
      </c>
      <c r="P51" s="201">
        <v>0.45</v>
      </c>
      <c r="Q51" s="201">
        <v>0.4</v>
      </c>
      <c r="R51" s="201">
        <v>0.35</v>
      </c>
      <c r="S51" s="201">
        <v>0.3</v>
      </c>
      <c r="T51" s="201">
        <v>0.3</v>
      </c>
      <c r="U51" s="201">
        <v>0.3</v>
      </c>
      <c r="V51" s="201">
        <v>0.4</v>
      </c>
      <c r="W51" s="201">
        <v>0.55</v>
      </c>
      <c r="X51" s="201">
        <v>0.6</v>
      </c>
      <c r="Y51" s="201">
        <v>0.5</v>
      </c>
      <c r="Z51" s="201">
        <v>0.55</v>
      </c>
      <c r="AA51" s="201">
        <v>0.45</v>
      </c>
      <c r="AB51" s="202">
        <v>0.25</v>
      </c>
    </row>
    <row r="52" spans="1:28" ht="9.75">
      <c r="A52" s="199"/>
      <c r="B52" s="200"/>
      <c r="C52" s="200"/>
      <c r="D52" s="200" t="s">
        <v>270</v>
      </c>
      <c r="E52" s="201">
        <v>0.2</v>
      </c>
      <c r="F52" s="201">
        <v>0.15</v>
      </c>
      <c r="G52" s="201">
        <v>0.15</v>
      </c>
      <c r="H52" s="201">
        <v>0.15</v>
      </c>
      <c r="I52" s="201">
        <v>0.2</v>
      </c>
      <c r="J52" s="201">
        <v>0.25</v>
      </c>
      <c r="K52" s="201">
        <v>0.4</v>
      </c>
      <c r="L52" s="201">
        <v>0.5</v>
      </c>
      <c r="M52" s="201">
        <v>0.5</v>
      </c>
      <c r="N52" s="201">
        <v>0.5</v>
      </c>
      <c r="O52" s="201">
        <v>0.45</v>
      </c>
      <c r="P52" s="201">
        <v>0.5</v>
      </c>
      <c r="Q52" s="201">
        <v>0.5</v>
      </c>
      <c r="R52" s="201">
        <v>0.45</v>
      </c>
      <c r="S52" s="201">
        <v>0.4</v>
      </c>
      <c r="T52" s="201">
        <v>0.4</v>
      </c>
      <c r="U52" s="201">
        <v>0.35</v>
      </c>
      <c r="V52" s="201">
        <v>0.4</v>
      </c>
      <c r="W52" s="201">
        <v>0.55</v>
      </c>
      <c r="X52" s="201">
        <v>0.55</v>
      </c>
      <c r="Y52" s="201">
        <v>0.5</v>
      </c>
      <c r="Z52" s="201">
        <v>0.55</v>
      </c>
      <c r="AA52" s="201">
        <v>0.4</v>
      </c>
      <c r="AB52" s="202">
        <v>0.3</v>
      </c>
    </row>
    <row r="53" spans="1:28" ht="9.75">
      <c r="A53" s="199"/>
      <c r="B53" s="200"/>
      <c r="C53" s="200"/>
      <c r="D53" s="200" t="s">
        <v>268</v>
      </c>
      <c r="E53" s="201">
        <v>0.25</v>
      </c>
      <c r="F53" s="201">
        <v>0.2</v>
      </c>
      <c r="G53" s="201">
        <v>0.2</v>
      </c>
      <c r="H53" s="201">
        <v>0.2</v>
      </c>
      <c r="I53" s="201">
        <v>0.2</v>
      </c>
      <c r="J53" s="201">
        <v>0.3</v>
      </c>
      <c r="K53" s="201">
        <v>0.5</v>
      </c>
      <c r="L53" s="201">
        <v>0.5</v>
      </c>
      <c r="M53" s="201">
        <v>0.5</v>
      </c>
      <c r="N53" s="201">
        <v>0.55</v>
      </c>
      <c r="O53" s="201">
        <v>0.5</v>
      </c>
      <c r="P53" s="201">
        <v>0.5</v>
      </c>
      <c r="Q53" s="201">
        <v>0.4</v>
      </c>
      <c r="R53" s="201">
        <v>0.4</v>
      </c>
      <c r="S53" s="201">
        <v>0.3</v>
      </c>
      <c r="T53" s="201">
        <v>0.3</v>
      </c>
      <c r="U53" s="201">
        <v>0.3</v>
      </c>
      <c r="V53" s="201">
        <v>0.4</v>
      </c>
      <c r="W53" s="201">
        <v>0.5</v>
      </c>
      <c r="X53" s="201">
        <v>0.5</v>
      </c>
      <c r="Y53" s="201">
        <v>0.4</v>
      </c>
      <c r="Z53" s="201">
        <v>0.5</v>
      </c>
      <c r="AA53" s="201">
        <v>0.4</v>
      </c>
      <c r="AB53" s="202">
        <v>0.2</v>
      </c>
    </row>
    <row r="54" spans="1:28" ht="9.75">
      <c r="A54" s="199" t="s">
        <v>235</v>
      </c>
      <c r="B54" s="200" t="s">
        <v>44</v>
      </c>
      <c r="C54" s="200" t="s">
        <v>42</v>
      </c>
      <c r="D54" s="200" t="s">
        <v>46</v>
      </c>
      <c r="E54" s="201">
        <v>0.2</v>
      </c>
      <c r="F54" s="201">
        <v>0.15</v>
      </c>
      <c r="G54" s="201">
        <v>0.15</v>
      </c>
      <c r="H54" s="201">
        <v>0.15</v>
      </c>
      <c r="I54" s="201">
        <v>0.2</v>
      </c>
      <c r="J54" s="201">
        <v>0.35</v>
      </c>
      <c r="K54" s="201">
        <v>0.6</v>
      </c>
      <c r="L54" s="201">
        <v>0.8</v>
      </c>
      <c r="M54" s="201">
        <v>0.55</v>
      </c>
      <c r="N54" s="201">
        <v>0.4</v>
      </c>
      <c r="O54" s="201">
        <v>0.3</v>
      </c>
      <c r="P54" s="201">
        <v>0.2</v>
      </c>
      <c r="Q54" s="201">
        <v>0.2</v>
      </c>
      <c r="R54" s="201">
        <v>0.2</v>
      </c>
      <c r="S54" s="201">
        <v>0.2</v>
      </c>
      <c r="T54" s="201">
        <v>0.2</v>
      </c>
      <c r="U54" s="201">
        <v>0.2</v>
      </c>
      <c r="V54" s="201">
        <v>0.3</v>
      </c>
      <c r="W54" s="201">
        <v>0.55</v>
      </c>
      <c r="X54" s="201">
        <v>0.4</v>
      </c>
      <c r="Y54" s="201">
        <v>0.4</v>
      </c>
      <c r="Z54" s="201">
        <v>0.6</v>
      </c>
      <c r="AA54" s="201">
        <v>0.45</v>
      </c>
      <c r="AB54" s="202">
        <v>0.25</v>
      </c>
    </row>
    <row r="55" spans="1:28" ht="9.75">
      <c r="A55" s="199"/>
      <c r="B55" s="200"/>
      <c r="C55" s="203"/>
      <c r="D55" s="200" t="s">
        <v>263</v>
      </c>
      <c r="E55" s="201">
        <v>0.2</v>
      </c>
      <c r="F55" s="201">
        <v>0.15</v>
      </c>
      <c r="G55" s="201">
        <v>0.15</v>
      </c>
      <c r="H55" s="201">
        <v>0.15</v>
      </c>
      <c r="I55" s="201">
        <v>0.2</v>
      </c>
      <c r="J55" s="201">
        <v>0.25</v>
      </c>
      <c r="K55" s="201">
        <v>0.35</v>
      </c>
      <c r="L55" s="201">
        <v>0.6</v>
      </c>
      <c r="M55" s="201">
        <v>0.8</v>
      </c>
      <c r="N55" s="201">
        <v>0.55</v>
      </c>
      <c r="O55" s="201">
        <v>0.4</v>
      </c>
      <c r="P55" s="201">
        <v>0.3</v>
      </c>
      <c r="Q55" s="201">
        <v>0.2</v>
      </c>
      <c r="R55" s="201">
        <v>0.2</v>
      </c>
      <c r="S55" s="201">
        <v>0.2</v>
      </c>
      <c r="T55" s="201">
        <v>0.2</v>
      </c>
      <c r="U55" s="201">
        <v>0.2</v>
      </c>
      <c r="V55" s="201">
        <v>0.25</v>
      </c>
      <c r="W55" s="201">
        <v>0.3</v>
      </c>
      <c r="X55" s="201">
        <v>0.4</v>
      </c>
      <c r="Y55" s="201">
        <v>0.4</v>
      </c>
      <c r="Z55" s="201">
        <v>0.4</v>
      </c>
      <c r="AA55" s="201">
        <v>0.6</v>
      </c>
      <c r="AB55" s="202">
        <v>0.35</v>
      </c>
    </row>
    <row r="56" spans="1:28" ht="9.75">
      <c r="A56" s="199" t="s">
        <v>264</v>
      </c>
      <c r="B56" s="200" t="s">
        <v>44</v>
      </c>
      <c r="C56" s="200" t="s">
        <v>42</v>
      </c>
      <c r="D56" s="200" t="s">
        <v>45</v>
      </c>
      <c r="E56" s="201">
        <v>0</v>
      </c>
      <c r="F56" s="201">
        <v>0</v>
      </c>
      <c r="G56" s="201">
        <v>0</v>
      </c>
      <c r="H56" s="201">
        <v>0</v>
      </c>
      <c r="I56" s="201">
        <v>0</v>
      </c>
      <c r="J56" s="201">
        <v>0</v>
      </c>
      <c r="K56" s="201">
        <v>0</v>
      </c>
      <c r="L56" s="201">
        <v>0</v>
      </c>
      <c r="M56" s="201">
        <v>0</v>
      </c>
      <c r="N56" s="201">
        <v>0</v>
      </c>
      <c r="O56" s="201">
        <v>0</v>
      </c>
      <c r="P56" s="201">
        <v>0</v>
      </c>
      <c r="Q56" s="201">
        <v>0</v>
      </c>
      <c r="R56" s="201">
        <v>0</v>
      </c>
      <c r="S56" s="201">
        <v>0</v>
      </c>
      <c r="T56" s="201">
        <v>0</v>
      </c>
      <c r="U56" s="201">
        <v>1</v>
      </c>
      <c r="V56" s="201">
        <v>1</v>
      </c>
      <c r="W56" s="201">
        <v>1</v>
      </c>
      <c r="X56" s="201">
        <v>1</v>
      </c>
      <c r="Y56" s="201">
        <v>1</v>
      </c>
      <c r="Z56" s="201">
        <v>1</v>
      </c>
      <c r="AA56" s="201">
        <v>1</v>
      </c>
      <c r="AB56" s="202">
        <v>1</v>
      </c>
    </row>
    <row r="57" spans="1:28" ht="9.75">
      <c r="A57" s="389" t="s">
        <v>37</v>
      </c>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1"/>
    </row>
    <row r="58" spans="1:28" ht="9.75">
      <c r="A58" s="199" t="s">
        <v>271</v>
      </c>
      <c r="B58" s="200" t="s">
        <v>48</v>
      </c>
      <c r="C58" s="200" t="s">
        <v>42</v>
      </c>
      <c r="D58" s="200" t="s">
        <v>46</v>
      </c>
      <c r="E58" s="205">
        <v>0.25</v>
      </c>
      <c r="F58" s="205">
        <v>0.25</v>
      </c>
      <c r="G58" s="205">
        <v>0.25</v>
      </c>
      <c r="H58" s="205">
        <v>0.25</v>
      </c>
      <c r="I58" s="205">
        <v>0.25</v>
      </c>
      <c r="J58" s="205">
        <v>0.25</v>
      </c>
      <c r="K58" s="205">
        <v>0.25</v>
      </c>
      <c r="L58" s="205">
        <v>0.25</v>
      </c>
      <c r="M58" s="205">
        <v>0.25</v>
      </c>
      <c r="N58" s="205">
        <v>0.25</v>
      </c>
      <c r="O58" s="205">
        <v>0.25</v>
      </c>
      <c r="P58" s="205">
        <v>0.25</v>
      </c>
      <c r="Q58" s="205">
        <v>0.25</v>
      </c>
      <c r="R58" s="205">
        <v>0.25</v>
      </c>
      <c r="S58" s="205">
        <v>0.25</v>
      </c>
      <c r="T58" s="205">
        <v>0.25</v>
      </c>
      <c r="U58" s="205">
        <v>0.25</v>
      </c>
      <c r="V58" s="205">
        <v>0.25</v>
      </c>
      <c r="W58" s="205">
        <v>0.25</v>
      </c>
      <c r="X58" s="205">
        <v>0.25</v>
      </c>
      <c r="Y58" s="205">
        <v>0.25</v>
      </c>
      <c r="Z58" s="205">
        <v>0.25</v>
      </c>
      <c r="AA58" s="205">
        <v>0.25</v>
      </c>
      <c r="AB58" s="206">
        <v>0.25</v>
      </c>
    </row>
    <row r="59" spans="1:28" ht="9.75">
      <c r="A59" s="199" t="s">
        <v>272</v>
      </c>
      <c r="B59" s="200"/>
      <c r="C59" s="200"/>
      <c r="D59" s="200" t="s">
        <v>159</v>
      </c>
      <c r="E59" s="205">
        <v>0.25</v>
      </c>
      <c r="F59" s="205">
        <v>0.25</v>
      </c>
      <c r="G59" s="205">
        <v>0.25</v>
      </c>
      <c r="H59" s="205">
        <v>0.25</v>
      </c>
      <c r="I59" s="205">
        <v>0.25</v>
      </c>
      <c r="J59" s="205">
        <v>0.25</v>
      </c>
      <c r="K59" s="205">
        <v>0.25</v>
      </c>
      <c r="L59" s="205">
        <v>0.25</v>
      </c>
      <c r="M59" s="205">
        <v>0.25</v>
      </c>
      <c r="N59" s="205">
        <v>0.25</v>
      </c>
      <c r="O59" s="205">
        <v>0.25</v>
      </c>
      <c r="P59" s="205">
        <v>0.25</v>
      </c>
      <c r="Q59" s="205">
        <v>0.25</v>
      </c>
      <c r="R59" s="205">
        <v>0.25</v>
      </c>
      <c r="S59" s="205">
        <v>0.25</v>
      </c>
      <c r="T59" s="205">
        <v>0.25</v>
      </c>
      <c r="U59" s="205">
        <v>0.25</v>
      </c>
      <c r="V59" s="205">
        <v>0.25</v>
      </c>
      <c r="W59" s="205">
        <v>0.25</v>
      </c>
      <c r="X59" s="205">
        <v>0.25</v>
      </c>
      <c r="Y59" s="205">
        <v>0.25</v>
      </c>
      <c r="Z59" s="205">
        <v>0.25</v>
      </c>
      <c r="AA59" s="205">
        <v>0.25</v>
      </c>
      <c r="AB59" s="206">
        <v>0.25</v>
      </c>
    </row>
    <row r="60" spans="1:28" ht="9.75">
      <c r="A60" s="389" t="s">
        <v>137</v>
      </c>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1"/>
    </row>
    <row r="61" spans="1:28" ht="9.75">
      <c r="A61" s="199" t="s">
        <v>169</v>
      </c>
      <c r="B61" s="200" t="s">
        <v>41</v>
      </c>
      <c r="C61" s="200" t="s">
        <v>42</v>
      </c>
      <c r="D61" s="200" t="s">
        <v>45</v>
      </c>
      <c r="E61" s="205">
        <v>1</v>
      </c>
      <c r="F61" s="205">
        <v>1</v>
      </c>
      <c r="G61" s="205">
        <v>1</v>
      </c>
      <c r="H61" s="205">
        <v>1</v>
      </c>
      <c r="I61" s="205">
        <v>1</v>
      </c>
      <c r="J61" s="205">
        <v>1</v>
      </c>
      <c r="K61" s="205">
        <v>1</v>
      </c>
      <c r="L61" s="205">
        <v>1</v>
      </c>
      <c r="M61" s="205">
        <v>1</v>
      </c>
      <c r="N61" s="205">
        <v>1</v>
      </c>
      <c r="O61" s="205">
        <v>1</v>
      </c>
      <c r="P61" s="205">
        <v>1</v>
      </c>
      <c r="Q61" s="205">
        <v>1</v>
      </c>
      <c r="R61" s="205">
        <v>1</v>
      </c>
      <c r="S61" s="205">
        <v>1</v>
      </c>
      <c r="T61" s="205">
        <v>1</v>
      </c>
      <c r="U61" s="205">
        <v>1</v>
      </c>
      <c r="V61" s="205">
        <v>1</v>
      </c>
      <c r="W61" s="205">
        <v>1</v>
      </c>
      <c r="X61" s="205">
        <v>1</v>
      </c>
      <c r="Y61" s="205">
        <v>1</v>
      </c>
      <c r="Z61" s="205">
        <v>1</v>
      </c>
      <c r="AA61" s="205">
        <v>1</v>
      </c>
      <c r="AB61" s="206">
        <v>1</v>
      </c>
    </row>
    <row r="62" spans="1:28" ht="9.75">
      <c r="A62" s="199" t="s">
        <v>172</v>
      </c>
      <c r="B62" s="200"/>
      <c r="C62" s="203"/>
      <c r="D62" s="200"/>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6"/>
    </row>
    <row r="63" spans="1:28" ht="9.75">
      <c r="A63" s="199" t="s">
        <v>170</v>
      </c>
      <c r="B63" s="200" t="s">
        <v>41</v>
      </c>
      <c r="C63" s="200" t="s">
        <v>42</v>
      </c>
      <c r="D63" s="200" t="s">
        <v>45</v>
      </c>
      <c r="E63" s="205">
        <v>1</v>
      </c>
      <c r="F63" s="205">
        <v>1</v>
      </c>
      <c r="G63" s="205">
        <v>1</v>
      </c>
      <c r="H63" s="205">
        <v>1</v>
      </c>
      <c r="I63" s="205">
        <v>1</v>
      </c>
      <c r="J63" s="205">
        <v>1</v>
      </c>
      <c r="K63" s="205">
        <v>1</v>
      </c>
      <c r="L63" s="205">
        <v>1</v>
      </c>
      <c r="M63" s="205">
        <v>1</v>
      </c>
      <c r="N63" s="205">
        <v>1</v>
      </c>
      <c r="O63" s="205">
        <v>1</v>
      </c>
      <c r="P63" s="205">
        <v>1</v>
      </c>
      <c r="Q63" s="205">
        <v>1</v>
      </c>
      <c r="R63" s="205">
        <v>1</v>
      </c>
      <c r="S63" s="205">
        <v>1</v>
      </c>
      <c r="T63" s="205">
        <v>1</v>
      </c>
      <c r="U63" s="205">
        <v>1</v>
      </c>
      <c r="V63" s="205">
        <v>1</v>
      </c>
      <c r="W63" s="205">
        <v>1</v>
      </c>
      <c r="X63" s="205">
        <v>1</v>
      </c>
      <c r="Y63" s="205">
        <v>1</v>
      </c>
      <c r="Z63" s="205">
        <v>1</v>
      </c>
      <c r="AA63" s="205">
        <v>1</v>
      </c>
      <c r="AB63" s="206">
        <v>1</v>
      </c>
    </row>
    <row r="64" spans="1:28" ht="9.75">
      <c r="A64" s="199" t="s">
        <v>172</v>
      </c>
      <c r="B64" s="200"/>
      <c r="C64" s="203"/>
      <c r="D64" s="200"/>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6"/>
    </row>
    <row r="65" spans="1:28" ht="9.75">
      <c r="A65" s="199" t="s">
        <v>236</v>
      </c>
      <c r="B65" s="200" t="s">
        <v>49</v>
      </c>
      <c r="C65" s="200" t="s">
        <v>42</v>
      </c>
      <c r="D65" s="200" t="s">
        <v>45</v>
      </c>
      <c r="E65" s="205">
        <v>70</v>
      </c>
      <c r="F65" s="205">
        <v>70</v>
      </c>
      <c r="G65" s="205">
        <v>70</v>
      </c>
      <c r="H65" s="205">
        <v>70</v>
      </c>
      <c r="I65" s="205">
        <v>70</v>
      </c>
      <c r="J65" s="205">
        <v>70</v>
      </c>
      <c r="K65" s="205">
        <v>70</v>
      </c>
      <c r="L65" s="205">
        <v>70</v>
      </c>
      <c r="M65" s="205">
        <v>70</v>
      </c>
      <c r="N65" s="205">
        <v>70</v>
      </c>
      <c r="O65" s="205">
        <v>70</v>
      </c>
      <c r="P65" s="205">
        <v>70</v>
      </c>
      <c r="Q65" s="205">
        <v>70</v>
      </c>
      <c r="R65" s="205">
        <v>70</v>
      </c>
      <c r="S65" s="205">
        <v>70</v>
      </c>
      <c r="T65" s="205">
        <v>70</v>
      </c>
      <c r="U65" s="205">
        <v>70</v>
      </c>
      <c r="V65" s="205">
        <v>70</v>
      </c>
      <c r="W65" s="205">
        <v>70</v>
      </c>
      <c r="X65" s="205">
        <v>70</v>
      </c>
      <c r="Y65" s="205">
        <v>70</v>
      </c>
      <c r="Z65" s="205">
        <v>70</v>
      </c>
      <c r="AA65" s="205">
        <v>70</v>
      </c>
      <c r="AB65" s="206">
        <v>70</v>
      </c>
    </row>
    <row r="66" spans="1:28" ht="9.75">
      <c r="A66" s="199"/>
      <c r="B66" s="200" t="s">
        <v>171</v>
      </c>
      <c r="C66" s="200"/>
      <c r="D66" s="200"/>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6"/>
    </row>
    <row r="67" spans="1:28" ht="9.75">
      <c r="A67" s="199" t="s">
        <v>237</v>
      </c>
      <c r="B67" s="200" t="s">
        <v>49</v>
      </c>
      <c r="C67" s="200" t="s">
        <v>42</v>
      </c>
      <c r="D67" s="200" t="s">
        <v>45</v>
      </c>
      <c r="E67" s="205">
        <v>70</v>
      </c>
      <c r="F67" s="205">
        <v>70</v>
      </c>
      <c r="G67" s="205">
        <v>70</v>
      </c>
      <c r="H67" s="205">
        <v>70</v>
      </c>
      <c r="I67" s="205">
        <v>70</v>
      </c>
      <c r="J67" s="205">
        <v>70</v>
      </c>
      <c r="K67" s="205">
        <v>70</v>
      </c>
      <c r="L67" s="205">
        <v>70</v>
      </c>
      <c r="M67" s="205">
        <v>70</v>
      </c>
      <c r="N67" s="205">
        <v>70</v>
      </c>
      <c r="O67" s="205">
        <v>70</v>
      </c>
      <c r="P67" s="205">
        <v>70</v>
      </c>
      <c r="Q67" s="205">
        <v>70</v>
      </c>
      <c r="R67" s="205">
        <v>70</v>
      </c>
      <c r="S67" s="205">
        <v>70</v>
      </c>
      <c r="T67" s="205">
        <v>70</v>
      </c>
      <c r="U67" s="205">
        <v>70</v>
      </c>
      <c r="V67" s="205">
        <v>70</v>
      </c>
      <c r="W67" s="205">
        <v>70</v>
      </c>
      <c r="X67" s="205">
        <v>70</v>
      </c>
      <c r="Y67" s="205">
        <v>70</v>
      </c>
      <c r="Z67" s="205">
        <v>70</v>
      </c>
      <c r="AA67" s="205">
        <v>70</v>
      </c>
      <c r="AB67" s="206">
        <v>70</v>
      </c>
    </row>
    <row r="68" spans="1:28" ht="9.75">
      <c r="A68" s="199"/>
      <c r="B68" s="200" t="s">
        <v>171</v>
      </c>
      <c r="C68" s="200"/>
      <c r="D68" s="200"/>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6"/>
    </row>
    <row r="69" spans="1:28" ht="9.75">
      <c r="A69" s="199" t="s">
        <v>238</v>
      </c>
      <c r="B69" s="200" t="s">
        <v>41</v>
      </c>
      <c r="C69" s="200" t="s">
        <v>42</v>
      </c>
      <c r="D69" s="200" t="s">
        <v>45</v>
      </c>
      <c r="E69" s="205">
        <v>1</v>
      </c>
      <c r="F69" s="205">
        <v>1</v>
      </c>
      <c r="G69" s="205">
        <v>1</v>
      </c>
      <c r="H69" s="205">
        <v>1</v>
      </c>
      <c r="I69" s="205">
        <v>1</v>
      </c>
      <c r="J69" s="205">
        <v>1</v>
      </c>
      <c r="K69" s="205">
        <v>1</v>
      </c>
      <c r="L69" s="205">
        <v>1</v>
      </c>
      <c r="M69" s="205">
        <v>1</v>
      </c>
      <c r="N69" s="205">
        <v>1</v>
      </c>
      <c r="O69" s="205">
        <v>1</v>
      </c>
      <c r="P69" s="205">
        <v>1</v>
      </c>
      <c r="Q69" s="205">
        <v>1</v>
      </c>
      <c r="R69" s="205">
        <v>1</v>
      </c>
      <c r="S69" s="205">
        <v>1</v>
      </c>
      <c r="T69" s="205">
        <v>1</v>
      </c>
      <c r="U69" s="205">
        <v>1</v>
      </c>
      <c r="V69" s="205">
        <v>1</v>
      </c>
      <c r="W69" s="205">
        <v>1</v>
      </c>
      <c r="X69" s="205">
        <v>1</v>
      </c>
      <c r="Y69" s="205">
        <v>1</v>
      </c>
      <c r="Z69" s="205">
        <v>1</v>
      </c>
      <c r="AA69" s="205">
        <v>1</v>
      </c>
      <c r="AB69" s="206">
        <v>1</v>
      </c>
    </row>
    <row r="70" spans="1:28" ht="9.75">
      <c r="A70" s="199"/>
      <c r="B70" s="200"/>
      <c r="C70" s="203"/>
      <c r="D70" s="200"/>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6"/>
    </row>
    <row r="71" spans="1:28" ht="9.75">
      <c r="A71" s="207" t="s">
        <v>339</v>
      </c>
      <c r="B71" s="208" t="s">
        <v>41</v>
      </c>
      <c r="C71" s="208" t="s">
        <v>42</v>
      </c>
      <c r="D71" s="208" t="s">
        <v>45</v>
      </c>
      <c r="E71" s="209">
        <v>1</v>
      </c>
      <c r="F71" s="209">
        <v>1</v>
      </c>
      <c r="G71" s="209">
        <v>1</v>
      </c>
      <c r="H71" s="209">
        <v>1</v>
      </c>
      <c r="I71" s="209">
        <v>1</v>
      </c>
      <c r="J71" s="209">
        <v>1</v>
      </c>
      <c r="K71" s="209">
        <v>1</v>
      </c>
      <c r="L71" s="209">
        <v>1</v>
      </c>
      <c r="M71" s="209">
        <v>1</v>
      </c>
      <c r="N71" s="209">
        <v>1</v>
      </c>
      <c r="O71" s="209">
        <v>1</v>
      </c>
      <c r="P71" s="209">
        <v>1</v>
      </c>
      <c r="Q71" s="209">
        <v>1</v>
      </c>
      <c r="R71" s="209">
        <v>1</v>
      </c>
      <c r="S71" s="209">
        <v>1</v>
      </c>
      <c r="T71" s="209">
        <v>1</v>
      </c>
      <c r="U71" s="209">
        <v>1</v>
      </c>
      <c r="V71" s="209">
        <v>1</v>
      </c>
      <c r="W71" s="209">
        <v>1</v>
      </c>
      <c r="X71" s="209">
        <v>1</v>
      </c>
      <c r="Y71" s="209">
        <v>1</v>
      </c>
      <c r="Z71" s="209">
        <v>1</v>
      </c>
      <c r="AA71" s="209">
        <v>1</v>
      </c>
      <c r="AB71" s="210">
        <v>1</v>
      </c>
    </row>
    <row r="72" spans="1:28" ht="9.75">
      <c r="A72" s="194"/>
      <c r="E72" s="39"/>
      <c r="F72" s="39"/>
      <c r="G72" s="39"/>
      <c r="H72" s="39"/>
      <c r="I72" s="39"/>
      <c r="J72" s="39"/>
      <c r="K72" s="39"/>
      <c r="L72" s="39"/>
      <c r="M72" s="39"/>
      <c r="N72" s="39"/>
      <c r="O72" s="39"/>
      <c r="P72" s="39"/>
      <c r="Q72" s="39"/>
      <c r="R72" s="39"/>
      <c r="S72" s="39"/>
      <c r="T72" s="39"/>
      <c r="U72" s="39"/>
      <c r="V72" s="39"/>
      <c r="W72" s="39"/>
      <c r="X72" s="39"/>
      <c r="Y72" s="39"/>
      <c r="Z72" s="39"/>
      <c r="AA72" s="39"/>
      <c r="AB72" s="39"/>
    </row>
    <row r="73" spans="1:28" ht="9.75">
      <c r="A73" s="194"/>
      <c r="E73" s="39"/>
      <c r="F73" s="39"/>
      <c r="G73" s="39"/>
      <c r="H73" s="39"/>
      <c r="I73" s="39"/>
      <c r="J73" s="39"/>
      <c r="K73" s="39"/>
      <c r="L73" s="39"/>
      <c r="M73" s="39"/>
      <c r="N73" s="39"/>
      <c r="O73" s="39"/>
      <c r="P73" s="39"/>
      <c r="Q73" s="39"/>
      <c r="R73" s="39"/>
      <c r="S73" s="39"/>
      <c r="T73" s="39"/>
      <c r="U73" s="39"/>
      <c r="V73" s="39"/>
      <c r="W73" s="39"/>
      <c r="X73" s="39"/>
      <c r="Y73" s="39"/>
      <c r="Z73" s="39"/>
      <c r="AA73" s="39"/>
      <c r="AB73" s="39"/>
    </row>
    <row r="74" spans="4:28" ht="9.75">
      <c r="D74" s="55"/>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row>
  </sheetData>
  <sheetProtection/>
  <mergeCells count="4">
    <mergeCell ref="A60:AB60"/>
    <mergeCell ref="A2:AB2"/>
    <mergeCell ref="A50:AB50"/>
    <mergeCell ref="A57:AB57"/>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S93" sqref="S93"/>
    </sheetView>
  </sheetViews>
  <sheetFormatPr defaultColWidth="9.33203125" defaultRowHeight="10.5"/>
  <sheetData/>
  <sheetProtection/>
  <printOptions/>
  <pageMargins left="0.7" right="0.7" top="0.75" bottom="0.75" header="0.3" footer="0.3"/>
  <pageSetup horizontalDpi="600" verticalDpi="600" orientation="portrait" paperSize="1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Jiang</dc:creator>
  <cp:keywords/>
  <dc:description/>
  <cp:lastModifiedBy>Vrushali</cp:lastModifiedBy>
  <cp:lastPrinted>2009-07-30T18:57:14Z</cp:lastPrinted>
  <dcterms:created xsi:type="dcterms:W3CDTF">2008-01-14T18:21:26Z</dcterms:created>
  <dcterms:modified xsi:type="dcterms:W3CDTF">2014-03-27T18:13:37Z</dcterms:modified>
  <cp:category/>
  <cp:version/>
  <cp:contentType/>
  <cp:contentStatus/>
</cp:coreProperties>
</file>