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824" windowHeight="10488" tabRatio="846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Z_76B31FA6_86C0_4976_9399_063E4EF8EAF6_.wvu.Rows" localSheetId="0" hidden="1">'Building Description'!$5:$5</definedName>
    <definedName name="Z_76B31FA6_86C0_4976_9399_063E4EF8EAF6_.wvu.Rows" localSheetId="3" hidden="1">'Schedules'!$35:$41</definedName>
  </definedNames>
  <calcPr fullCalcOnLoad="1"/>
</workbook>
</file>

<file path=xl/sharedStrings.xml><?xml version="1.0" encoding="utf-8"?>
<sst xmlns="http://schemas.openxmlformats.org/spreadsheetml/2006/main" count="400" uniqueCount="277">
  <si>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</si>
  <si>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</si>
  <si>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</si>
  <si>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</si>
  <si>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</si>
  <si>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</si>
  <si>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</si>
  <si>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</si>
  <si>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>Exterior Lighting</t>
  </si>
  <si>
    <t>(°C)</t>
  </si>
  <si>
    <t>(°F)</t>
  </si>
  <si>
    <t xml:space="preserve">    Supply Fan Pressure Drop</t>
  </si>
  <si>
    <t xml:space="preserve">Thermal Zoning
</t>
  </si>
  <si>
    <t>Program</t>
  </si>
  <si>
    <t>gas, electricity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</si>
  <si>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</si>
  <si>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</si>
  <si>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</si>
  <si>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</si>
  <si>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</si>
  <si>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</si>
  <si>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</si>
  <si>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</si>
  <si>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</si>
  <si>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</si>
  <si>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</si>
  <si>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</si>
  <si>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</si>
  <si>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</si>
  <si>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</si>
  <si>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</si>
  <si>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</si>
  <si>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</si>
  <si>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Service Water Heating</t>
  </si>
  <si>
    <t>Storage Tank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</si>
  <si>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</si>
  <si>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</si>
  <si>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</si>
  <si>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</si>
  <si>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</si>
  <si>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</si>
  <si>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</si>
  <si>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</si>
  <si>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</si>
  <si>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</si>
  <si>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</si>
  <si>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</si>
  <si>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</si>
  <si>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</si>
  <si>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Through 12/31</t>
  </si>
  <si>
    <t>Fraction</t>
  </si>
  <si>
    <t>All</t>
  </si>
  <si>
    <t>HVACOperationSchd</t>
  </si>
  <si>
    <t>Temperature</t>
  </si>
  <si>
    <t>MinOA_Sched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</si>
  <si>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</si>
  <si>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</si>
  <si>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</si>
  <si>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</si>
  <si>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</si>
  <si>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</si>
  <si>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</si>
  <si>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</si>
  <si>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</si>
  <si>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</si>
  <si>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</si>
  <si>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</si>
  <si>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</si>
  <si>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</si>
  <si>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</si>
  <si>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</si>
  <si>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</si>
  <si>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</si>
  <si>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</si>
  <si>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</si>
  <si>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</si>
  <si>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</si>
  <si>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</si>
  <si>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</si>
  <si>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</si>
  <si>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</si>
  <si>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</si>
  <si>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</si>
  <si>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Location 
(Representing 8 Climate Zones)</t>
  </si>
  <si>
    <t>Zone 6A:  Burlington (cold, humid)
Zone 6B:  Helena (cold, dry)
Zone 7:  Duluth (very cold)
Zone 8:  Fairbanks (subarctic)</t>
  </si>
  <si>
    <t>Available fuel types</t>
  </si>
  <si>
    <t>Building Type (Principal Building Function)</t>
  </si>
  <si>
    <t>OFFICE</t>
  </si>
  <si>
    <t>Building Prototype</t>
  </si>
  <si>
    <t>Total Floor Area (sq feet)</t>
  </si>
  <si>
    <t xml:space="preserve">Building shape </t>
  </si>
  <si>
    <t xml:space="preserve">Aspect Ratio </t>
  </si>
  <si>
    <t>Window Fraction
(Window-to-Wall Ratio)</t>
  </si>
  <si>
    <t>none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</si>
  <si>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</si>
  <si>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</si>
  <si>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</si>
  <si>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</si>
  <si>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</si>
  <si>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</si>
  <si>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based on floor area and aspect ratio </t>
  </si>
  <si>
    <t xml:space="preserve">    Tilts and orientations</t>
  </si>
  <si>
    <t xml:space="preserve">vertical
</t>
  </si>
  <si>
    <t>based on floor area and aspect ratio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</si>
  <si>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</si>
  <si>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</si>
  <si>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</si>
  <si>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</si>
  <si>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</si>
  <si>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</si>
  <si>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>based on floor plan and floor-to-floor height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</si>
  <si>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</si>
  <si>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</si>
  <si>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</si>
  <si>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</si>
  <si>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>autosized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</si>
  <si>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</si>
  <si>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</si>
  <si>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</si>
  <si>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</si>
  <si>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</si>
  <si>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</si>
  <si>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</si>
  <si>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</si>
  <si>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</si>
  <si>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</si>
  <si>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</si>
  <si>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</si>
  <si>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</si>
  <si>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</si>
  <si>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</si>
  <si>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</si>
  <si>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</si>
  <si>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</si>
  <si>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</si>
  <si>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</si>
  <si>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</si>
  <si>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r>
      <t xml:space="preserve">    U-factor (Btu / 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°F) and/or
    R-value (h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</si>
  <si>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°F) </t>
    </r>
  </si>
  <si>
    <r>
      <t xml:space="preserve">See under </t>
    </r>
    <r>
      <rPr>
        <b/>
        <sz val="10"/>
        <color indexed="8"/>
        <rFont val="Arial"/>
        <family val="2"/>
      </rPr>
      <t>Schedules</t>
    </r>
  </si>
  <si>
    <r>
      <t xml:space="preserve">    Average power density (W/ft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</si>
  <si>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</si>
  <si>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</si>
  <si>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</si>
  <si>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</si>
  <si>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</si>
  <si>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75°F Cooling/70°F Heating</t>
  </si>
  <si>
    <t>User's Manual for ASHRAE Standard 90.1-2004 (Appendix G)</t>
  </si>
  <si>
    <t>Briggs, R.S., R.G. Lucas, and Z.T. Taylor. 2003. Climate Classification for Building Energy Codes and Standards:
Part 2—Zone Definitions, Maps, and Comparisons. ASHRAE Transactions 109(2).</t>
  </si>
  <si>
    <t>Misc.</t>
  </si>
  <si>
    <t>non-directional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</si>
  <si>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</si>
  <si>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</si>
  <si>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>2 x 4 uninsulated stud wall</t>
  </si>
  <si>
    <t>autosized to design day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</si>
  <si>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</si>
  <si>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</si>
  <si>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>Skylight</t>
  </si>
  <si>
    <t>NA</t>
  </si>
  <si>
    <t>Slab-on-grade floors (unheated)</t>
  </si>
  <si>
    <t>6 inches standard wood (16.6 lb/ft²)</t>
  </si>
  <si>
    <t xml:space="preserve">     Cooling Tower Efficiency</t>
  </si>
  <si>
    <t>Zone 1A:  Miami (very hot, humid)
Zone 1B:  Riyadh, Saudi Arabia (very hot, dry)
Zone 2A:  Houston (hot, humid) 
Zone 2B:  Phoenix (hot, dry)
Zone 3A:  Memphis (warm, humid) 
Zone 3B:  El Paso (warm, dry)
Zone 3C:  San Francisco (warm,marine)</t>
  </si>
  <si>
    <t>Zone 4A:  Baltimore (mild, humid)
Zone 4B:  Albuquerque (mild, dry)
Zone 4C:  Salem (mild, marine)
Zone 5A:  Chicago (cold, humid)
Zone 5B:  Boise (cold, dry)
Zone 5C:  Vancouver, BC (cold, marine)</t>
  </si>
  <si>
    <t>ASHRAE 90.1 Prototype Building Modeling Specifications</t>
  </si>
  <si>
    <t>8" concrete slab poured directly on to the earth</t>
  </si>
  <si>
    <t xml:space="preserve">Peak: 0.2016 cfm/sf of above grade exterior wall surface area (when fans turn off)
Off Peak: 25% of peak infiltration rate (when fans turn on)
</t>
  </si>
  <si>
    <t>Various by climate location and cooling capacity
Control type: differential dry bulb</t>
  </si>
  <si>
    <t>Various depending on the fan supply air cfm</t>
  </si>
  <si>
    <t xml:space="preserve">     Rated Pump Head</t>
  </si>
  <si>
    <t>INFIL_SCH_PNNL</t>
  </si>
  <si>
    <t>(Fan Schedule)</t>
  </si>
  <si>
    <t xml:space="preserve">   Infiltration</t>
  </si>
  <si>
    <t>Total Occupants</t>
  </si>
  <si>
    <t>Total OSA Ventilation (cfm/zone)</t>
  </si>
  <si>
    <r>
      <t>Total OSA Ventilation 
(cfm/ft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</si>
  <si>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Zone</t>
  </si>
  <si>
    <r>
      <t>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</si>
  <si>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Multipliers</t>
  </si>
  <si>
    <t>Assumed Space Type</t>
  </si>
  <si>
    <t>62.1-2004</t>
  </si>
  <si>
    <t>90.1-2004
(62-1999)</t>
  </si>
  <si>
    <t>90.1-2007
(62.1-2004)</t>
  </si>
  <si>
    <t>90.1-2010
(62.1-2007)</t>
  </si>
  <si>
    <t>Residential single bedroom apartment</t>
  </si>
  <si>
    <t>Office space</t>
  </si>
  <si>
    <t>Corridors (public spaces)</t>
  </si>
  <si>
    <t>TOTAL</t>
  </si>
  <si>
    <t>Minimum Outdoor Ventilation Air Requirements</t>
  </si>
  <si>
    <t>Descriptions</t>
  </si>
  <si>
    <t>ASHRAE 90.1</t>
  </si>
  <si>
    <t xml:space="preserve">Ducker Fenestration Market Data provided by the 90.1 envelope subcommittee </t>
  </si>
  <si>
    <t>ASHRAE 90.1 Requirements</t>
  </si>
  <si>
    <t>ASHRAE 90.1 Requirements
Nonresidential; Slab-on-Grade Floors, unheated</t>
  </si>
  <si>
    <t>Zone Summary</t>
  </si>
  <si>
    <t>Conditioned [Y/N]</t>
  </si>
  <si>
    <t>Number of People</t>
  </si>
  <si>
    <t>Area [ft²]</t>
  </si>
  <si>
    <t>Volume
 [ft³]</t>
  </si>
  <si>
    <t>Gross Wall Area [ft²]</t>
  </si>
  <si>
    <t>Window Glass Area [ft²]</t>
  </si>
  <si>
    <t>Lighting [W/ft²]</t>
  </si>
  <si>
    <t>People 
[ft²/person]</t>
  </si>
  <si>
    <t>ASHRAE 90.1
Lighting Power Densities Using the Building Area Method</t>
  </si>
  <si>
    <t>(90.1-2004 baseline requirements for LPD)</t>
  </si>
  <si>
    <t>Selection of representative climates based on Briggs' paper. See Reference.</t>
  </si>
  <si>
    <t>Reference: 
PNNL-18898: Infiltration Modeling Guidelines for Commercial Building Energy Analysis.</t>
  </si>
  <si>
    <t>2003 CBECS Data and PNNL's CBECS Study 2007.</t>
  </si>
  <si>
    <t>Construction type: 2003 CBECS Data and PNNL's CBECS Study 2007.
Exterior wall layers: default 90.1 layering</t>
  </si>
  <si>
    <t>Construction type: 2003 CBECS Data and PNNL's CBECS Study 2007. 
Roof layers: default 90.1 layering</t>
  </si>
  <si>
    <t xml:space="preserve">Gowri K, DW Winiarski, and RE Jarnagin.  2009.  Infiltration modeling guidelines for commercial building energy analysis .  PNNL-18898, Pacific Northwest National Laboratory, Richland, WA.  http://www.pnl.gov/main/publications/external/technical_reports/PNNL-18898.pdf
</t>
  </si>
  <si>
    <t>2003 CBECS Data, PNNL's CBECS Study 2006, and 90.1 Mechanical Subcommittee input.</t>
  </si>
  <si>
    <r>
      <t xml:space="preserve">ASHRAE Ventilation Standard 62.1  
See under </t>
    </r>
    <r>
      <rPr>
        <b/>
        <sz val="10"/>
        <rFont val="Arial"/>
        <family val="2"/>
      </rPr>
      <t>Outdoor Air</t>
    </r>
    <r>
      <rPr>
        <i/>
        <sz val="10"/>
        <rFont val="Arial"/>
        <family val="2"/>
      </rPr>
      <t>.</t>
    </r>
  </si>
  <si>
    <t>ASHRAE Ventilation Standard 62.1</t>
  </si>
  <si>
    <t>ASHRAE 90.1 requirements for motor efficiency and fan power limitation</t>
  </si>
  <si>
    <t>Quantity</t>
  </si>
  <si>
    <t>Motor type</t>
  </si>
  <si>
    <t>Heat Gain to Building</t>
  </si>
  <si>
    <t>Motor and fan/lights Schedules</t>
  </si>
  <si>
    <t>Peak Motor Power
(W/elevator)</t>
  </si>
  <si>
    <t>Peak Fan/lights Power
(W/elevator)</t>
  </si>
  <si>
    <t xml:space="preserve">    Peak Power (W)</t>
  </si>
  <si>
    <r>
      <t xml:space="preserve">See under </t>
    </r>
    <r>
      <rPr>
        <b/>
        <sz val="10"/>
        <rFont val="Arial"/>
        <family val="2"/>
      </rPr>
      <t>Schedules</t>
    </r>
  </si>
  <si>
    <t>Reference: 
DOE Commercial Reference Building Models of the National Building Stock</t>
  </si>
  <si>
    <t>90.1 Mechanical Subcommittee, Elevator Working Group</t>
  </si>
  <si>
    <t>DOE Commercial Reference Building TSD and models (V1.3_5.0) and Addendum DF to 90.1-2007</t>
  </si>
  <si>
    <t>Plug and Process [W/ft²]</t>
  </si>
  <si>
    <r>
      <t xml:space="preserve">See under </t>
    </r>
    <r>
      <rPr>
        <b/>
        <sz val="10"/>
        <color indexed="8"/>
        <rFont val="Arial"/>
        <family val="2"/>
      </rPr>
      <t>Zone Summary</t>
    </r>
  </si>
  <si>
    <t>AREA WEIGHTED AVERAGE</t>
  </si>
  <si>
    <r>
      <t>1.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 xml:space="preserve">Only volume, and gross wall area include unconditioned space.   </t>
    </r>
  </si>
  <si>
    <t>Small Office</t>
  </si>
  <si>
    <t>5500
(90.8 ft x 60.5ft)</t>
  </si>
  <si>
    <t>evenly distributed along four façades</t>
  </si>
  <si>
    <t>3
(top of the window is 8 ft high with 5 ft high glass)</t>
  </si>
  <si>
    <t>Wood-Frame Walls (2X4 16IN OC)
1in. Stucco + 5/8 in. gypsum board + wall Insulation+ 5/8 in. gypsum board</t>
  </si>
  <si>
    <t>ASHRAE 90.1 Requirements
Nonresidential; Walls, Above-Grade, Wood-Framed</t>
  </si>
  <si>
    <t>ASHRAE 90.1 Requirements
Nonresidential; Roofs, Attic</t>
  </si>
  <si>
    <t>Attic Roof with Wood Joist: 
Roof insulation + 5/8 in. gypsum board</t>
  </si>
  <si>
    <t>Hipped roof: 10.76 ft attic ridge height, 2 ft overhang-soffit</t>
  </si>
  <si>
    <t>punch window, each 5 ft high by 6 ft wide</t>
  </si>
  <si>
    <t>Single zone, constant air volume air distribution, one unit per occupied thermal zone</t>
  </si>
  <si>
    <t>Various by climate location and design cooling capacity
ASHRAE 90.1 Requirements
Minimum equipment efficiency for Packaged Heat Pumps</t>
  </si>
  <si>
    <t>Various by climate location and design heating capacity
ASHRAE 90.1 Requirements
Minimum equipment efficiency for Packaged Heat Pumps and Warm Air Furnaces</t>
  </si>
  <si>
    <t xml:space="preserve">85°F Cooling/60°F Heating
</t>
  </si>
  <si>
    <t xml:space="preserve">Maximum 104F, Minimum 55F </t>
  </si>
  <si>
    <t>Depending on the fan motor size</t>
  </si>
  <si>
    <t>CORE_ZN</t>
  </si>
  <si>
    <t>PERIMETER_ZN_1</t>
  </si>
  <si>
    <t>PERIMETER_ZN_2</t>
  </si>
  <si>
    <t>PERIMETER_ZN_3</t>
  </si>
  <si>
    <t>PERIMETER_ZN_4</t>
  </si>
  <si>
    <t>ATTIC</t>
  </si>
  <si>
    <t>Yes</t>
  </si>
  <si>
    <t>No</t>
  </si>
  <si>
    <t>-</t>
  </si>
  <si>
    <t>WeekDay</t>
  </si>
  <si>
    <t>Weekend</t>
  </si>
  <si>
    <t>WinterDesignDay</t>
  </si>
  <si>
    <t>SummerDesignDay</t>
  </si>
  <si>
    <t>On/off</t>
  </si>
  <si>
    <t>BLDG_EXTERIOR_LIGHT</t>
  </si>
  <si>
    <t>All Days</t>
  </si>
  <si>
    <t>(AstronomicalClock control)</t>
  </si>
  <si>
    <t>Exterior Lighting Schedule</t>
  </si>
  <si>
    <t>Not Modeled</t>
  </si>
  <si>
    <t>24.4% for South and 19.8% for the other three orientations
 (Window Dimensions: 
6.0 ft x 5.0 ft punch windows for all façades)</t>
  </si>
  <si>
    <t>Perimeter zone depth: 16.4 ft. 
Four perimeter zones, one core zone and an attic zone.
Percentages of floor area:  Perimeter 70%, Core 30%</t>
  </si>
  <si>
    <t>Air-source heat pump with gas furnace as back up</t>
  </si>
  <si>
    <t>Air-source heat pump</t>
  </si>
  <si>
    <t>Electric</t>
  </si>
  <si>
    <t>Reference:
PNNL 2014. Enhancements to ASHRAE Standard 90.1 Prototype Building Models</t>
  </si>
  <si>
    <t>Pacific Northwest National Laboratory, updated on 03-21-2014</t>
  </si>
  <si>
    <t>ASHRAE 90.1 Requirements
Nonresidential; Vertical Glazing</t>
  </si>
  <si>
    <t xml:space="preserve">Hypothetical window with weighted U-factor and SHGC </t>
  </si>
  <si>
    <t>140 F</t>
  </si>
  <si>
    <r>
      <t>TOTAL</t>
    </r>
    <r>
      <rPr>
        <vertAlign val="superscript"/>
        <sz val="10"/>
        <color indexed="8"/>
        <rFont val="Arial"/>
        <family val="2"/>
      </rPr>
      <t xml:space="preserve">1 </t>
    </r>
  </si>
  <si>
    <t xml:space="preserve">PNNL.  2014.  Enhancements to ASHRAE Standard 90.1 Prototype Building Models.  Pacific Northwest National Laboratory, Richland, Washington.  Available at https://www.energycodes.gov/development/commercial/90.1_models.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</si>
</sst>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72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name val="MS Sans Serif"/>
      <family val="2"/>
    </font>
    <font>
      <b/>
      <sz val="10"/>
      <color indexed="36"/>
      <name val="Arial"/>
      <family val="2"/>
    </font>
    <font>
      <sz val="8"/>
      <color indexed="23"/>
      <name val="Arial"/>
      <family val="2"/>
    </font>
    <font>
      <i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9.2"/>
      <color indexed="8"/>
      <name val="Calibri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</borders>
  <cellStyleXfs count="70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1">
    <xf numFmtId="0" fontId="0" fillId="0" borderId="0" xfId="0" applyAlignment="1">
      <alignment vertical="top" wrapText="1"/>
    </xf>
    <xf numFmtId="0" fontId="3" fillId="0" borderId="0" xfId="60" applyAlignment="1">
      <alignment vertical="top" wrapText="1"/>
      <protection/>
    </xf>
    <xf numFmtId="0" fontId="3" fillId="0" borderId="0" xfId="60" applyFill="1" applyAlignment="1">
      <alignment vertical="top" wrapText="1"/>
      <protection/>
    </xf>
    <xf numFmtId="0" fontId="3" fillId="0" borderId="0" xfId="60" applyBorder="1" applyAlignment="1">
      <alignment vertical="top" wrapText="1"/>
      <protection/>
    </xf>
    <xf numFmtId="0" fontId="10" fillId="33" borderId="10" xfId="60" applyFont="1" applyFill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top" wrapText="1"/>
      <protection/>
    </xf>
    <xf numFmtId="0" fontId="3" fillId="0" borderId="12" xfId="60" applyFill="1" applyBorder="1" applyAlignment="1">
      <alignment vertical="top" wrapText="1"/>
      <protection/>
    </xf>
    <xf numFmtId="0" fontId="3" fillId="0" borderId="0" xfId="60" applyBorder="1" applyAlignment="1">
      <alignment wrapText="1"/>
      <protection/>
    </xf>
    <xf numFmtId="0" fontId="3" fillId="0" borderId="13" xfId="60" applyFill="1" applyBorder="1" applyAlignment="1">
      <alignment horizontal="left" vertical="top" wrapText="1"/>
      <protection/>
    </xf>
    <xf numFmtId="0" fontId="3" fillId="0" borderId="12" xfId="60" applyBorder="1" applyAlignment="1">
      <alignment wrapText="1"/>
      <protection/>
    </xf>
    <xf numFmtId="0" fontId="13" fillId="0" borderId="13" xfId="60" applyFont="1" applyFill="1" applyBorder="1" applyAlignment="1">
      <alignment horizontal="left" vertical="top" wrapText="1"/>
      <protection/>
    </xf>
    <xf numFmtId="0" fontId="3" fillId="0" borderId="13" xfId="60" applyBorder="1" applyAlignment="1">
      <alignment horizontal="left" vertical="top" wrapText="1"/>
      <protection/>
    </xf>
    <xf numFmtId="0" fontId="3" fillId="0" borderId="12" xfId="60" applyBorder="1" applyAlignment="1">
      <alignment vertical="top" wrapText="1"/>
      <protection/>
    </xf>
    <xf numFmtId="0" fontId="3" fillId="0" borderId="14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wrapText="1"/>
      <protection/>
    </xf>
    <xf numFmtId="0" fontId="9" fillId="0" borderId="16" xfId="60" applyFont="1" applyBorder="1" applyAlignment="1">
      <alignment horizontal="left" vertical="top"/>
      <protection/>
    </xf>
    <xf numFmtId="0" fontId="3" fillId="0" borderId="17" xfId="60" applyBorder="1" applyAlignment="1">
      <alignment horizontal="left" vertical="top" wrapText="1"/>
      <protection/>
    </xf>
    <xf numFmtId="0" fontId="9" fillId="0" borderId="16" xfId="60" applyFont="1" applyFill="1" applyBorder="1" applyAlignment="1">
      <alignment horizontal="left" vertical="top" wrapText="1"/>
      <protection/>
    </xf>
    <xf numFmtId="0" fontId="9" fillId="0" borderId="13" xfId="60" applyFont="1" applyBorder="1" applyAlignment="1">
      <alignment horizontal="left" vertical="top" wrapText="1"/>
      <protection/>
    </xf>
    <xf numFmtId="0" fontId="3" fillId="0" borderId="16" xfId="60" applyFill="1" applyBorder="1" applyAlignment="1">
      <alignment horizontal="left" vertical="top" wrapText="1"/>
      <protection/>
    </xf>
    <xf numFmtId="0" fontId="3" fillId="0" borderId="17" xfId="60" applyFill="1" applyBorder="1" applyAlignment="1">
      <alignment horizontal="left" vertical="top" wrapText="1"/>
      <protection/>
    </xf>
    <xf numFmtId="0" fontId="3" fillId="0" borderId="13" xfId="60" applyFill="1" applyBorder="1" applyAlignment="1">
      <alignment vertical="top" wrapText="1"/>
      <protection/>
    </xf>
    <xf numFmtId="0" fontId="3" fillId="0" borderId="13" xfId="60" applyBorder="1" applyAlignment="1">
      <alignment vertical="top" wrapText="1"/>
      <protection/>
    </xf>
    <xf numFmtId="0" fontId="3" fillId="0" borderId="18" xfId="60" applyBorder="1" applyAlignment="1">
      <alignment vertical="top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13" fillId="0" borderId="14" xfId="60" applyFont="1" applyFill="1" applyBorder="1" applyAlignment="1">
      <alignment vertical="top" wrapText="1"/>
      <protection/>
    </xf>
    <xf numFmtId="0" fontId="13" fillId="0" borderId="13" xfId="60" applyFont="1" applyFill="1" applyBorder="1" applyAlignment="1">
      <alignment vertical="center" wrapText="1"/>
      <protection/>
    </xf>
    <xf numFmtId="0" fontId="3" fillId="0" borderId="14" xfId="60" applyFill="1" applyBorder="1" applyAlignment="1">
      <alignment vertical="center" wrapText="1"/>
      <protection/>
    </xf>
    <xf numFmtId="0" fontId="11" fillId="0" borderId="14" xfId="60" applyFont="1" applyFill="1" applyBorder="1" applyAlignment="1">
      <alignment horizontal="left" vertical="top" wrapText="1"/>
      <protection/>
    </xf>
    <xf numFmtId="0" fontId="3" fillId="0" borderId="19" xfId="60" applyBorder="1" applyAlignment="1">
      <alignment vertical="top" wrapText="1"/>
      <protection/>
    </xf>
    <xf numFmtId="0" fontId="3" fillId="0" borderId="20" xfId="60" applyBorder="1" applyAlignment="1">
      <alignment vertical="top" wrapText="1"/>
      <protection/>
    </xf>
    <xf numFmtId="0" fontId="10" fillId="0" borderId="0" xfId="61" applyFont="1">
      <alignment/>
      <protection/>
    </xf>
    <xf numFmtId="0" fontId="3" fillId="0" borderId="14" xfId="60" applyBorder="1" applyAlignment="1">
      <alignment wrapText="1"/>
      <protection/>
    </xf>
    <xf numFmtId="0" fontId="3" fillId="0" borderId="16" xfId="60" applyBorder="1" applyAlignment="1">
      <alignment horizontal="left" vertical="top" wrapText="1"/>
      <protection/>
    </xf>
    <xf numFmtId="0" fontId="3" fillId="0" borderId="21" xfId="60" applyBorder="1" applyAlignment="1">
      <alignment horizontal="left" vertical="top" wrapText="1"/>
      <protection/>
    </xf>
    <xf numFmtId="0" fontId="3" fillId="0" borderId="22" xfId="60" applyBorder="1" applyAlignment="1">
      <alignment horizontal="left" vertical="top" wrapText="1"/>
      <protection/>
    </xf>
    <xf numFmtId="0" fontId="3" fillId="0" borderId="16" xfId="60" applyBorder="1" applyAlignment="1">
      <alignment vertical="top" wrapText="1"/>
      <protection/>
    </xf>
    <xf numFmtId="0" fontId="3" fillId="0" borderId="17" xfId="60" applyBorder="1" applyAlignment="1">
      <alignment vertical="top" wrapText="1"/>
      <protection/>
    </xf>
    <xf numFmtId="0" fontId="3" fillId="0" borderId="23" xfId="60" applyBorder="1" applyAlignment="1">
      <alignment wrapText="1"/>
      <protection/>
    </xf>
    <xf numFmtId="0" fontId="0" fillId="0" borderId="14" xfId="0" applyBorder="1" applyAlignment="1">
      <alignment vertical="top" wrapText="1"/>
    </xf>
    <xf numFmtId="0" fontId="3" fillId="0" borderId="18" xfId="60" applyBorder="1" applyAlignment="1">
      <alignment wrapText="1"/>
      <protection/>
    </xf>
    <xf numFmtId="0" fontId="8" fillId="0" borderId="24" xfId="60" applyFont="1" applyFill="1" applyBorder="1" applyAlignment="1">
      <alignment vertical="top" wrapText="1"/>
      <protection/>
    </xf>
    <xf numFmtId="0" fontId="13" fillId="0" borderId="24" xfId="60" applyFont="1" applyBorder="1" applyAlignment="1">
      <alignment vertical="top" wrapText="1"/>
      <protection/>
    </xf>
    <xf numFmtId="0" fontId="8" fillId="0" borderId="23" xfId="60" applyFont="1" applyBorder="1" applyAlignment="1">
      <alignment wrapText="1"/>
      <protection/>
    </xf>
    <xf numFmtId="0" fontId="13" fillId="0" borderId="13" xfId="60" applyFont="1" applyBorder="1" applyAlignment="1">
      <alignment vertical="top" wrapText="1"/>
      <protection/>
    </xf>
    <xf numFmtId="0" fontId="8" fillId="0" borderId="14" xfId="60" applyFont="1" applyBorder="1" applyAlignment="1">
      <alignment wrapText="1"/>
      <protection/>
    </xf>
    <xf numFmtId="0" fontId="8" fillId="0" borderId="24" xfId="60" applyFont="1" applyBorder="1" applyAlignment="1">
      <alignment vertical="top" wrapText="1"/>
      <protection/>
    </xf>
    <xf numFmtId="0" fontId="8" fillId="0" borderId="13" xfId="60" applyFont="1" applyBorder="1" applyAlignment="1">
      <alignment vertical="top" wrapText="1"/>
      <protection/>
    </xf>
    <xf numFmtId="0" fontId="19" fillId="0" borderId="0" xfId="61" applyFont="1">
      <alignment/>
      <protection/>
    </xf>
    <xf numFmtId="0" fontId="13" fillId="33" borderId="25" xfId="60" applyFont="1" applyFill="1" applyBorder="1" applyAlignment="1">
      <alignment horizontal="left" vertical="center" wrapText="1"/>
      <protection/>
    </xf>
    <xf numFmtId="0" fontId="10" fillId="0" borderId="26" xfId="60" applyFont="1" applyBorder="1" applyAlignment="1">
      <alignment horizontal="left" vertical="center" wrapText="1"/>
      <protection/>
    </xf>
    <xf numFmtId="0" fontId="7" fillId="0" borderId="0" xfId="56" applyFont="1" applyAlignment="1">
      <alignment horizontal="left"/>
    </xf>
    <xf numFmtId="0" fontId="16" fillId="0" borderId="0" xfId="56" applyFont="1" applyAlignment="1">
      <alignment horizontal="left"/>
    </xf>
    <xf numFmtId="0" fontId="3" fillId="0" borderId="0" xfId="56" applyFont="1" applyAlignment="1">
      <alignment horizontal="center"/>
    </xf>
    <xf numFmtId="43" fontId="3" fillId="0" borderId="0" xfId="44" applyFont="1" applyAlignment="1">
      <alignment horizontal="center"/>
    </xf>
    <xf numFmtId="0" fontId="12" fillId="0" borderId="0" xfId="56" applyFont="1" applyAlignment="1">
      <alignment vertical="top" wrapText="1"/>
    </xf>
    <xf numFmtId="0" fontId="8" fillId="0" borderId="27" xfId="56" applyFont="1" applyBorder="1" applyAlignment="1">
      <alignment horizontal="center"/>
    </xf>
    <xf numFmtId="0" fontId="8" fillId="0" borderId="28" xfId="56" applyFont="1" applyBorder="1" applyAlignment="1">
      <alignment horizontal="center"/>
    </xf>
    <xf numFmtId="43" fontId="8" fillId="0" borderId="27" xfId="44" applyFont="1" applyBorder="1" applyAlignment="1">
      <alignment horizontal="center"/>
    </xf>
    <xf numFmtId="0" fontId="8" fillId="0" borderId="29" xfId="56" applyFont="1" applyBorder="1" applyAlignment="1">
      <alignment horizontal="center"/>
    </xf>
    <xf numFmtId="0" fontId="13" fillId="0" borderId="29" xfId="56" applyFont="1" applyBorder="1" applyAlignment="1">
      <alignment horizontal="center"/>
    </xf>
    <xf numFmtId="0" fontId="8" fillId="0" borderId="10" xfId="56" applyFont="1" applyBorder="1" applyAlignment="1">
      <alignment horizontal="center"/>
    </xf>
    <xf numFmtId="43" fontId="8" fillId="0" borderId="29" xfId="44" applyFont="1" applyBorder="1" applyAlignment="1">
      <alignment horizontal="center"/>
    </xf>
    <xf numFmtId="43" fontId="8" fillId="0" borderId="30" xfId="44" applyFont="1" applyBorder="1" applyAlignment="1">
      <alignment horizontal="center" wrapText="1"/>
    </xf>
    <xf numFmtId="43" fontId="8" fillId="0" borderId="31" xfId="44" applyFont="1" applyBorder="1" applyAlignment="1">
      <alignment horizontal="center" wrapText="1"/>
    </xf>
    <xf numFmtId="43" fontId="8" fillId="0" borderId="10" xfId="44" applyFont="1" applyBorder="1" applyAlignment="1">
      <alignment horizontal="center" wrapText="1"/>
    </xf>
    <xf numFmtId="1" fontId="3" fillId="0" borderId="32" xfId="56" applyNumberFormat="1" applyFont="1" applyBorder="1" applyAlignment="1">
      <alignment horizontal="center"/>
    </xf>
    <xf numFmtId="0" fontId="3" fillId="0" borderId="0" xfId="56" applyFont="1" applyBorder="1" applyAlignment="1">
      <alignment horizontal="left"/>
    </xf>
    <xf numFmtId="37" fontId="3" fillId="0" borderId="33" xfId="56" applyNumberFormat="1" applyFont="1" applyBorder="1" applyAlignment="1">
      <alignment horizontal="center"/>
    </xf>
    <xf numFmtId="37" fontId="3" fillId="0" borderId="34" xfId="44" applyNumberFormat="1" applyFont="1" applyFill="1" applyBorder="1" applyAlignment="1">
      <alignment horizontal="center"/>
    </xf>
    <xf numFmtId="37" fontId="3" fillId="0" borderId="28" xfId="44" applyNumberFormat="1" applyFont="1" applyFill="1" applyBorder="1" applyAlignment="1">
      <alignment horizontal="center"/>
    </xf>
    <xf numFmtId="37" fontId="3" fillId="0" borderId="33" xfId="44" applyNumberFormat="1" applyFont="1" applyFill="1" applyBorder="1" applyAlignment="1">
      <alignment horizontal="center"/>
    </xf>
    <xf numFmtId="37" fontId="3" fillId="0" borderId="0" xfId="44" applyNumberFormat="1" applyFont="1" applyFill="1" applyBorder="1" applyAlignment="1">
      <alignment horizontal="center"/>
    </xf>
    <xf numFmtId="37" fontId="3" fillId="0" borderId="26" xfId="44" applyNumberFormat="1" applyFont="1" applyFill="1" applyBorder="1" applyAlignment="1">
      <alignment horizontal="center"/>
    </xf>
    <xf numFmtId="0" fontId="8" fillId="34" borderId="29" xfId="56" applyFont="1" applyFill="1" applyBorder="1" applyAlignment="1">
      <alignment horizontal="left"/>
    </xf>
    <xf numFmtId="37" fontId="8" fillId="34" borderId="25" xfId="56" applyNumberFormat="1" applyFont="1" applyFill="1" applyBorder="1" applyAlignment="1">
      <alignment horizontal="center"/>
    </xf>
    <xf numFmtId="37" fontId="8" fillId="34" borderId="31" xfId="56" applyNumberFormat="1" applyFont="1" applyFill="1" applyBorder="1" applyAlignment="1">
      <alignment horizontal="center"/>
    </xf>
    <xf numFmtId="0" fontId="3" fillId="0" borderId="0" xfId="56" applyFont="1" applyFill="1" applyBorder="1" applyAlignment="1" quotePrefix="1">
      <alignment horizontal="left"/>
    </xf>
    <xf numFmtId="0" fontId="3" fillId="0" borderId="35" xfId="56" applyFont="1" applyFill="1" applyBorder="1" applyAlignment="1">
      <alignment horizontal="left"/>
    </xf>
    <xf numFmtId="0" fontId="3" fillId="0" borderId="0" xfId="56" applyFont="1" applyFill="1" applyBorder="1" applyAlignment="1">
      <alignment horizontal="left"/>
    </xf>
    <xf numFmtId="43" fontId="8" fillId="0" borderId="0" xfId="44" applyFont="1" applyBorder="1" applyAlignment="1">
      <alignment/>
    </xf>
    <xf numFmtId="9" fontId="8" fillId="0" borderId="0" xfId="66" applyNumberFormat="1" applyFont="1" applyBorder="1" applyAlignment="1">
      <alignment horizontal="center"/>
    </xf>
    <xf numFmtId="37" fontId="8" fillId="0" borderId="0" xfId="44" applyNumberFormat="1" applyFont="1" applyBorder="1" applyAlignment="1">
      <alignment horizontal="center"/>
    </xf>
    <xf numFmtId="43" fontId="8" fillId="0" borderId="0" xfId="44" applyFont="1" applyFill="1" applyBorder="1" applyAlignment="1">
      <alignment horizontal="center"/>
    </xf>
    <xf numFmtId="0" fontId="12" fillId="0" borderId="0" xfId="56" applyFont="1" applyFill="1" applyAlignment="1">
      <alignment vertical="top" wrapText="1"/>
    </xf>
    <xf numFmtId="0" fontId="70" fillId="0" borderId="0" xfId="56" applyFont="1" applyFill="1" applyAlignment="1">
      <alignment vertical="top" wrapText="1"/>
    </xf>
    <xf numFmtId="0" fontId="3" fillId="0" borderId="32" xfId="56" applyFont="1" applyBorder="1" applyAlignment="1">
      <alignment horizontal="left"/>
    </xf>
    <xf numFmtId="0" fontId="23" fillId="0" borderId="0" xfId="56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36" xfId="60" applyBorder="1" applyAlignment="1">
      <alignment horizontal="left" vertical="top"/>
      <protection/>
    </xf>
    <xf numFmtId="0" fontId="13" fillId="0" borderId="25" xfId="60" applyFont="1" applyFill="1" applyBorder="1" applyAlignment="1">
      <alignment horizontal="left" vertical="top" wrapText="1"/>
      <protection/>
    </xf>
    <xf numFmtId="0" fontId="8" fillId="0" borderId="37" xfId="60" applyFont="1" applyBorder="1" applyAlignment="1">
      <alignment horizontal="left" wrapText="1"/>
      <protection/>
    </xf>
    <xf numFmtId="0" fontId="8" fillId="0" borderId="25" xfId="60" applyFont="1" applyBorder="1" applyAlignment="1">
      <alignment horizontal="left" wrapText="1"/>
      <protection/>
    </xf>
    <xf numFmtId="0" fontId="3" fillId="0" borderId="23" xfId="60" applyFont="1" applyBorder="1" applyAlignment="1">
      <alignment wrapText="1"/>
      <protection/>
    </xf>
    <xf numFmtId="0" fontId="2" fillId="0" borderId="0" xfId="0" applyFont="1" applyAlignment="1">
      <alignment vertical="top"/>
    </xf>
    <xf numFmtId="164" fontId="3" fillId="0" borderId="0" xfId="44" applyNumberFormat="1" applyFont="1" applyBorder="1" applyAlignment="1">
      <alignment horizontal="center"/>
    </xf>
    <xf numFmtId="164" fontId="3" fillId="0" borderId="28" xfId="44" applyNumberFormat="1" applyFont="1" applyBorder="1" applyAlignment="1">
      <alignment horizontal="center"/>
    </xf>
    <xf numFmtId="164" fontId="3" fillId="0" borderId="26" xfId="44" applyNumberFormat="1" applyFont="1" applyBorder="1" applyAlignment="1">
      <alignment horizontal="center"/>
    </xf>
    <xf numFmtId="164" fontId="8" fillId="34" borderId="31" xfId="44" applyNumberFormat="1" applyFont="1" applyFill="1" applyBorder="1" applyAlignment="1">
      <alignment horizontal="center"/>
    </xf>
    <xf numFmtId="164" fontId="8" fillId="34" borderId="10" xfId="44" applyNumberFormat="1" applyFont="1" applyFill="1" applyBorder="1" applyAlignment="1">
      <alignment horizontal="center"/>
    </xf>
    <xf numFmtId="0" fontId="10" fillId="0" borderId="0" xfId="61" applyFont="1" applyFill="1" applyBorder="1">
      <alignment/>
      <protection/>
    </xf>
    <xf numFmtId="0" fontId="0" fillId="35" borderId="0" xfId="0" applyFill="1" applyAlignment="1">
      <alignment vertical="top" wrapText="1"/>
    </xf>
    <xf numFmtId="0" fontId="26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37" fontId="8" fillId="34" borderId="10" xfId="56" applyNumberFormat="1" applyFont="1" applyFill="1" applyBorder="1" applyAlignment="1">
      <alignment horizontal="center"/>
    </xf>
    <xf numFmtId="37" fontId="8" fillId="34" borderId="29" xfId="56" applyNumberFormat="1" applyFont="1" applyFill="1" applyBorder="1" applyAlignment="1">
      <alignment horizontal="center"/>
    </xf>
    <xf numFmtId="0" fontId="8" fillId="36" borderId="10" xfId="56" applyFont="1" applyFill="1" applyBorder="1" applyAlignment="1">
      <alignment horizontal="center"/>
    </xf>
    <xf numFmtId="0" fontId="3" fillId="0" borderId="29" xfId="56" applyFont="1" applyBorder="1" applyAlignment="1">
      <alignment horizontal="left"/>
    </xf>
    <xf numFmtId="1" fontId="3" fillId="0" borderId="29" xfId="56" applyNumberFormat="1" applyFont="1" applyBorder="1" applyAlignment="1">
      <alignment horizontal="center"/>
    </xf>
    <xf numFmtId="0" fontId="3" fillId="0" borderId="31" xfId="56" applyFont="1" applyBorder="1" applyAlignment="1">
      <alignment horizontal="left"/>
    </xf>
    <xf numFmtId="37" fontId="3" fillId="0" borderId="30" xfId="56" applyNumberFormat="1" applyFont="1" applyBorder="1" applyAlignment="1">
      <alignment horizontal="center"/>
    </xf>
    <xf numFmtId="37" fontId="3" fillId="0" borderId="30" xfId="44" applyNumberFormat="1" applyFont="1" applyFill="1" applyBorder="1" applyAlignment="1">
      <alignment horizontal="center"/>
    </xf>
    <xf numFmtId="37" fontId="3" fillId="0" borderId="31" xfId="44" applyNumberFormat="1" applyFont="1" applyFill="1" applyBorder="1" applyAlignment="1">
      <alignment horizontal="center"/>
    </xf>
    <xf numFmtId="37" fontId="3" fillId="0" borderId="10" xfId="44" applyNumberFormat="1" applyFont="1" applyFill="1" applyBorder="1" applyAlignment="1">
      <alignment horizontal="center"/>
    </xf>
    <xf numFmtId="164" fontId="3" fillId="0" borderId="31" xfId="44" applyNumberFormat="1" applyFont="1" applyBorder="1" applyAlignment="1">
      <alignment horizontal="center"/>
    </xf>
    <xf numFmtId="164" fontId="3" fillId="0" borderId="10" xfId="44" applyNumberFormat="1" applyFont="1" applyBorder="1" applyAlignment="1">
      <alignment horizontal="center"/>
    </xf>
    <xf numFmtId="37" fontId="8" fillId="34" borderId="39" xfId="56" applyNumberFormat="1" applyFont="1" applyFill="1" applyBorder="1" applyAlignment="1">
      <alignment horizontal="center"/>
    </xf>
    <xf numFmtId="37" fontId="8" fillId="34" borderId="14" xfId="56" applyNumberFormat="1" applyFont="1" applyFill="1" applyBorder="1" applyAlignment="1">
      <alignment horizontal="center"/>
    </xf>
    <xf numFmtId="0" fontId="3" fillId="0" borderId="0" xfId="60" applyBorder="1" applyAlignment="1">
      <alignment vertical="top"/>
      <protection/>
    </xf>
    <xf numFmtId="0" fontId="3" fillId="0" borderId="0" xfId="60" applyAlignment="1">
      <alignment vertical="top"/>
      <protection/>
    </xf>
    <xf numFmtId="0" fontId="3" fillId="0" borderId="0" xfId="60" applyFill="1" applyAlignment="1">
      <alignment vertical="top"/>
      <protection/>
    </xf>
    <xf numFmtId="0" fontId="3" fillId="0" borderId="11" xfId="60" applyFont="1" applyBorder="1" applyAlignment="1">
      <alignment horizontal="left" vertical="top" wrapText="1"/>
      <protection/>
    </xf>
    <xf numFmtId="0" fontId="3" fillId="0" borderId="38" xfId="60" applyFont="1" applyBorder="1" applyAlignment="1">
      <alignment horizontal="left" vertical="top" wrapText="1"/>
      <protection/>
    </xf>
    <xf numFmtId="0" fontId="3" fillId="0" borderId="40" xfId="60" applyFont="1" applyBorder="1" applyAlignment="1">
      <alignment horizontal="left" vertical="top" wrapText="1"/>
      <protection/>
    </xf>
    <xf numFmtId="0" fontId="3" fillId="33" borderId="25" xfId="60" applyFont="1" applyFill="1" applyBorder="1" applyAlignment="1">
      <alignment horizontal="left" vertical="center" wrapText="1"/>
      <protection/>
    </xf>
    <xf numFmtId="0" fontId="11" fillId="33" borderId="25" xfId="60" applyFont="1" applyFill="1" applyBorder="1" applyAlignment="1">
      <alignment horizontal="left" vertical="center" wrapText="1"/>
      <protection/>
    </xf>
    <xf numFmtId="0" fontId="11" fillId="33" borderId="28" xfId="60" applyFont="1" applyFill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top" wrapText="1"/>
      <protection/>
    </xf>
    <xf numFmtId="0" fontId="16" fillId="33" borderId="42" xfId="60" applyFont="1" applyFill="1" applyBorder="1" applyAlignment="1">
      <alignment horizontal="left" vertical="top" wrapText="1"/>
      <protection/>
    </xf>
    <xf numFmtId="0" fontId="16" fillId="33" borderId="11" xfId="60" applyFont="1" applyFill="1" applyBorder="1" applyAlignment="1">
      <alignment horizontal="left" vertical="top" wrapText="1"/>
      <protection/>
    </xf>
    <xf numFmtId="0" fontId="16" fillId="33" borderId="43" xfId="60" applyFont="1" applyFill="1" applyBorder="1" applyAlignment="1">
      <alignment horizontal="left" vertical="top" wrapText="1"/>
      <protection/>
    </xf>
    <xf numFmtId="0" fontId="3" fillId="33" borderId="43" xfId="60" applyFont="1" applyFill="1" applyBorder="1" applyAlignment="1">
      <alignment horizontal="left" vertical="center" wrapText="1"/>
      <protection/>
    </xf>
    <xf numFmtId="0" fontId="16" fillId="33" borderId="25" xfId="60" applyFont="1" applyFill="1" applyBorder="1" applyAlignment="1">
      <alignment horizontal="left" vertical="center" wrapText="1"/>
      <protection/>
    </xf>
    <xf numFmtId="0" fontId="3" fillId="33" borderId="28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top" wrapText="1"/>
      <protection/>
    </xf>
    <xf numFmtId="0" fontId="3" fillId="0" borderId="37" xfId="60" applyFont="1" applyBorder="1" applyAlignment="1">
      <alignment horizontal="left" wrapText="1"/>
      <protection/>
    </xf>
    <xf numFmtId="0" fontId="11" fillId="33" borderId="26" xfId="60" applyFont="1" applyFill="1" applyBorder="1" applyAlignment="1">
      <alignment horizontal="left" vertical="center" wrapText="1"/>
      <protection/>
    </xf>
    <xf numFmtId="0" fontId="3" fillId="0" borderId="25" xfId="60" applyFont="1" applyBorder="1" applyAlignment="1">
      <alignment horizontal="left" wrapText="1"/>
      <protection/>
    </xf>
    <xf numFmtId="0" fontId="28" fillId="33" borderId="25" xfId="60" applyFont="1" applyFill="1" applyBorder="1" applyAlignment="1">
      <alignment horizontal="left" vertical="center" wrapText="1"/>
      <protection/>
    </xf>
    <xf numFmtId="0" fontId="11" fillId="33" borderId="11" xfId="60" applyFont="1" applyFill="1" applyBorder="1" applyAlignment="1">
      <alignment horizontal="left" vertical="center" wrapText="1"/>
      <protection/>
    </xf>
    <xf numFmtId="0" fontId="11" fillId="0" borderId="25" xfId="60" applyFont="1" applyFill="1" applyBorder="1" applyAlignment="1">
      <alignment horizontal="left" vertical="center" wrapText="1"/>
      <protection/>
    </xf>
    <xf numFmtId="0" fontId="29" fillId="0" borderId="25" xfId="0" applyFont="1" applyBorder="1" applyAlignment="1">
      <alignment horizontal="left" vertical="top" wrapText="1"/>
    </xf>
    <xf numFmtId="0" fontId="3" fillId="0" borderId="36" xfId="60" applyFont="1" applyBorder="1" applyAlignment="1">
      <alignment horizontal="left" wrapText="1"/>
      <protection/>
    </xf>
    <xf numFmtId="0" fontId="11" fillId="33" borderId="44" xfId="60" applyFont="1" applyFill="1" applyBorder="1" applyAlignment="1">
      <alignment horizontal="left" vertical="center" wrapText="1"/>
      <protection/>
    </xf>
    <xf numFmtId="0" fontId="3" fillId="0" borderId="45" xfId="60" applyFont="1" applyBorder="1" applyAlignment="1">
      <alignment horizontal="left" wrapText="1"/>
      <protection/>
    </xf>
    <xf numFmtId="0" fontId="3" fillId="33" borderId="11" xfId="60" applyFont="1" applyFill="1" applyBorder="1" applyAlignment="1">
      <alignment horizontal="left" vertical="center" wrapText="1"/>
      <protection/>
    </xf>
    <xf numFmtId="0" fontId="11" fillId="33" borderId="38" xfId="60" applyFont="1" applyFill="1" applyBorder="1" applyAlignment="1">
      <alignment horizontal="left" vertical="center" wrapText="1"/>
      <protection/>
    </xf>
    <xf numFmtId="0" fontId="3" fillId="33" borderId="20" xfId="60" applyFont="1" applyFill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wrapText="1"/>
      <protection/>
    </xf>
    <xf numFmtId="0" fontId="11" fillId="33" borderId="46" xfId="60" applyFont="1" applyFill="1" applyBorder="1" applyAlignment="1">
      <alignment horizontal="left" vertical="center" wrapText="1"/>
      <protection/>
    </xf>
    <xf numFmtId="0" fontId="3" fillId="0" borderId="37" xfId="60" applyFont="1" applyBorder="1" applyAlignment="1">
      <alignment wrapText="1"/>
      <protection/>
    </xf>
    <xf numFmtId="0" fontId="3" fillId="33" borderId="47" xfId="60" applyFont="1" applyFill="1" applyBorder="1" applyAlignment="1">
      <alignment horizontal="left" vertical="center" wrapText="1"/>
      <protection/>
    </xf>
    <xf numFmtId="0" fontId="11" fillId="33" borderId="47" xfId="60" applyFont="1" applyFill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wrapText="1"/>
      <protection/>
    </xf>
    <xf numFmtId="0" fontId="3" fillId="0" borderId="26" xfId="60" applyFont="1" applyBorder="1" applyAlignment="1">
      <alignment horizontal="left" vertical="center" wrapText="1"/>
      <protection/>
    </xf>
    <xf numFmtId="0" fontId="11" fillId="37" borderId="25" xfId="60" applyFont="1" applyFill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top" wrapText="1"/>
    </xf>
    <xf numFmtId="3" fontId="71" fillId="0" borderId="38" xfId="59" applyNumberFormat="1" applyFont="1" applyBorder="1" applyAlignment="1">
      <alignment horizontal="center"/>
      <protection/>
    </xf>
    <xf numFmtId="2" fontId="71" fillId="0" borderId="38" xfId="59" applyNumberFormat="1" applyFont="1" applyBorder="1" applyAlignment="1">
      <alignment horizontal="center"/>
      <protection/>
    </xf>
    <xf numFmtId="1" fontId="71" fillId="0" borderId="38" xfId="59" applyNumberFormat="1" applyFont="1" applyBorder="1" applyAlignment="1">
      <alignment horizontal="center"/>
      <protection/>
    </xf>
    <xf numFmtId="0" fontId="11" fillId="0" borderId="38" xfId="56" applyFont="1" applyBorder="1" applyAlignment="1">
      <alignment horizontal="center" vertical="top" wrapText="1"/>
    </xf>
    <xf numFmtId="1" fontId="11" fillId="0" borderId="38" xfId="56" applyNumberFormat="1" applyFont="1" applyBorder="1" applyAlignment="1">
      <alignment horizontal="center" vertical="top" wrapText="1"/>
    </xf>
    <xf numFmtId="3" fontId="11" fillId="0" borderId="38" xfId="56" applyNumberFormat="1" applyFont="1" applyBorder="1" applyAlignment="1">
      <alignment horizontal="center" vertical="top" wrapText="1"/>
    </xf>
    <xf numFmtId="3" fontId="11" fillId="38" borderId="38" xfId="56" applyNumberFormat="1" applyFont="1" applyFill="1" applyBorder="1" applyAlignment="1">
      <alignment horizontal="center" vertical="top" wrapText="1"/>
    </xf>
    <xf numFmtId="0" fontId="11" fillId="38" borderId="38" xfId="56" applyFont="1" applyFill="1" applyBorder="1" applyAlignment="1">
      <alignment horizontal="center" vertical="top" wrapText="1"/>
    </xf>
    <xf numFmtId="1" fontId="71" fillId="0" borderId="0" xfId="59" applyNumberFormat="1" applyFont="1" applyAlignment="1">
      <alignment horizontal="center"/>
      <protection/>
    </xf>
    <xf numFmtId="1" fontId="71" fillId="0" borderId="31" xfId="59" applyNumberFormat="1" applyFont="1" applyBorder="1" applyAlignment="1">
      <alignment horizontal="center"/>
      <protection/>
    </xf>
    <xf numFmtId="0" fontId="17" fillId="39" borderId="34" xfId="61" applyFont="1" applyFill="1" applyBorder="1">
      <alignment/>
      <protection/>
    </xf>
    <xf numFmtId="0" fontId="17" fillId="39" borderId="35" xfId="61" applyFont="1" applyFill="1" applyBorder="1">
      <alignment/>
      <protection/>
    </xf>
    <xf numFmtId="49" fontId="17" fillId="39" borderId="35" xfId="0" applyNumberFormat="1" applyFont="1" applyFill="1" applyBorder="1" applyAlignment="1">
      <alignment horizontal="center"/>
    </xf>
    <xf numFmtId="49" fontId="17" fillId="39" borderId="28" xfId="0" applyNumberFormat="1" applyFont="1" applyFill="1" applyBorder="1" applyAlignment="1">
      <alignment horizontal="center"/>
    </xf>
    <xf numFmtId="0" fontId="6" fillId="40" borderId="33" xfId="61" applyFont="1" applyFill="1" applyBorder="1" applyAlignment="1">
      <alignment/>
      <protection/>
    </xf>
    <xf numFmtId="0" fontId="6" fillId="40" borderId="0" xfId="61" applyFont="1" applyFill="1" applyBorder="1" applyAlignment="1">
      <alignment/>
      <protection/>
    </xf>
    <xf numFmtId="0" fontId="6" fillId="40" borderId="26" xfId="61" applyFont="1" applyFill="1" applyBorder="1" applyAlignment="1">
      <alignment/>
      <protection/>
    </xf>
    <xf numFmtId="0" fontId="10" fillId="0" borderId="33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26" xfId="61" applyFont="1" applyBorder="1">
      <alignment/>
      <protection/>
    </xf>
    <xf numFmtId="0" fontId="10" fillId="0" borderId="33" xfId="61" applyFont="1" applyFill="1" applyBorder="1">
      <alignment/>
      <protection/>
    </xf>
    <xf numFmtId="0" fontId="10" fillId="0" borderId="26" xfId="61" applyFont="1" applyFill="1" applyBorder="1">
      <alignment/>
      <protection/>
    </xf>
    <xf numFmtId="0" fontId="20" fillId="0" borderId="3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26" xfId="61" applyFont="1" applyFill="1" applyBorder="1">
      <alignment/>
      <protection/>
    </xf>
    <xf numFmtId="0" fontId="20" fillId="0" borderId="0" xfId="61" applyFont="1" applyFill="1" applyBorder="1" quotePrefix="1">
      <alignment/>
      <protection/>
    </xf>
    <xf numFmtId="1" fontId="10" fillId="0" borderId="0" xfId="61" applyNumberFormat="1" applyFont="1" applyFill="1" applyBorder="1" applyAlignment="1">
      <alignment horizontal="center"/>
      <protection/>
    </xf>
    <xf numFmtId="1" fontId="10" fillId="0" borderId="0" xfId="61" applyNumberFormat="1" applyFont="1" applyBorder="1" applyAlignment="1">
      <alignment horizontal="center"/>
      <protection/>
    </xf>
    <xf numFmtId="1" fontId="10" fillId="0" borderId="26" xfId="61" applyNumberFormat="1" applyFont="1" applyBorder="1" applyAlignment="1">
      <alignment horizontal="center"/>
      <protection/>
    </xf>
    <xf numFmtId="0" fontId="10" fillId="0" borderId="30" xfId="61" applyFont="1" applyBorder="1">
      <alignment/>
      <protection/>
    </xf>
    <xf numFmtId="0" fontId="10" fillId="0" borderId="31" xfId="61" applyFont="1" applyBorder="1">
      <alignment/>
      <protection/>
    </xf>
    <xf numFmtId="0" fontId="10" fillId="0" borderId="10" xfId="61" applyFont="1" applyBorder="1">
      <alignment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47" xfId="60" applyFont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vertical="top" wrapText="1"/>
      <protection/>
    </xf>
    <xf numFmtId="0" fontId="3" fillId="0" borderId="47" xfId="60" applyFill="1" applyBorder="1" applyAlignment="1">
      <alignment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3" fillId="0" borderId="38" xfId="60" applyFill="1" applyBorder="1" applyAlignment="1">
      <alignment horizontal="center" vertical="center" wrapText="1"/>
      <protection/>
    </xf>
    <xf numFmtId="0" fontId="3" fillId="0" borderId="40" xfId="60" applyFill="1" applyBorder="1" applyAlignment="1">
      <alignment horizontal="center" vertical="center" wrapText="1"/>
      <protection/>
    </xf>
    <xf numFmtId="0" fontId="3" fillId="33" borderId="48" xfId="60" applyFont="1" applyFill="1" applyBorder="1" applyAlignment="1">
      <alignment horizontal="left" vertical="center" wrapText="1"/>
      <protection/>
    </xf>
    <xf numFmtId="0" fontId="3" fillId="33" borderId="49" xfId="60" applyFont="1" applyFill="1" applyBorder="1" applyAlignment="1">
      <alignment horizontal="left" vertical="center" wrapText="1"/>
      <protection/>
    </xf>
    <xf numFmtId="0" fontId="3" fillId="33" borderId="50" xfId="60" applyFont="1" applyFill="1" applyBorder="1" applyAlignment="1">
      <alignment horizontal="left" vertical="center" wrapText="1"/>
      <protection/>
    </xf>
    <xf numFmtId="0" fontId="11" fillId="0" borderId="13" xfId="60" applyFont="1" applyBorder="1" applyAlignment="1">
      <alignment vertical="top" wrapText="1"/>
      <protection/>
    </xf>
    <xf numFmtId="0" fontId="3" fillId="0" borderId="47" xfId="60" applyBorder="1" applyAlignment="1">
      <alignment vertical="top" wrapText="1"/>
      <protection/>
    </xf>
    <xf numFmtId="0" fontId="5" fillId="0" borderId="0" xfId="60" applyFont="1" applyBorder="1" applyAlignment="1">
      <alignment horizontal="left" vertical="top"/>
      <protection/>
    </xf>
    <xf numFmtId="0" fontId="21" fillId="0" borderId="15" xfId="60" applyFont="1" applyBorder="1" applyAlignment="1">
      <alignment horizontal="left" vertical="top"/>
      <protection/>
    </xf>
    <xf numFmtId="0" fontId="11" fillId="0" borderId="19" xfId="60" applyFont="1" applyBorder="1" applyAlignment="1">
      <alignment vertical="top" wrapText="1"/>
      <protection/>
    </xf>
    <xf numFmtId="0" fontId="3" fillId="0" borderId="51" xfId="60" applyBorder="1" applyAlignment="1">
      <alignment vertical="top" wrapText="1"/>
      <protection/>
    </xf>
    <xf numFmtId="0" fontId="11" fillId="0" borderId="13" xfId="60" applyFont="1" applyFill="1" applyBorder="1" applyAlignment="1">
      <alignment horizontal="left" vertical="top" wrapText="1"/>
      <protection/>
    </xf>
    <xf numFmtId="0" fontId="3" fillId="0" borderId="47" xfId="60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left" vertical="top" wrapText="1"/>
      <protection/>
    </xf>
    <xf numFmtId="0" fontId="9" fillId="0" borderId="12" xfId="60" applyFont="1" applyBorder="1" applyAlignment="1">
      <alignment horizontal="left" vertical="top" wrapText="1"/>
      <protection/>
    </xf>
    <xf numFmtId="0" fontId="3" fillId="0" borderId="47" xfId="60" applyFill="1" applyBorder="1" applyAlignment="1">
      <alignment/>
      <protection/>
    </xf>
    <xf numFmtId="0" fontId="11" fillId="0" borderId="13" xfId="60" applyFont="1" applyFill="1" applyBorder="1" applyAlignment="1">
      <alignment horizontal="center" vertical="top" wrapText="1"/>
      <protection/>
    </xf>
    <xf numFmtId="0" fontId="11" fillId="0" borderId="14" xfId="60" applyFont="1" applyFill="1" applyBorder="1" applyAlignment="1">
      <alignment horizontal="center" vertical="top" wrapText="1"/>
      <protection/>
    </xf>
    <xf numFmtId="0" fontId="11" fillId="0" borderId="47" xfId="60" applyFont="1" applyFill="1" applyBorder="1" applyAlignment="1">
      <alignment horizontal="center" vertical="top" wrapText="1"/>
      <protection/>
    </xf>
    <xf numFmtId="0" fontId="11" fillId="0" borderId="19" xfId="60" applyFont="1" applyFill="1" applyBorder="1" applyAlignment="1">
      <alignment horizontal="left" vertical="top" wrapText="1"/>
      <protection/>
    </xf>
    <xf numFmtId="0" fontId="3" fillId="0" borderId="51" xfId="60" applyFill="1" applyBorder="1" applyAlignment="1">
      <alignment horizontal="left" vertical="top" wrapText="1"/>
      <protection/>
    </xf>
    <xf numFmtId="0" fontId="11" fillId="0" borderId="44" xfId="60" applyFont="1" applyFill="1" applyBorder="1" applyAlignment="1">
      <alignment horizontal="center" vertical="center" wrapText="1"/>
      <protection/>
    </xf>
    <xf numFmtId="0" fontId="3" fillId="0" borderId="46" xfId="60" applyFill="1" applyBorder="1" applyAlignment="1">
      <alignment horizontal="center" vertical="center" wrapText="1"/>
      <protection/>
    </xf>
    <xf numFmtId="0" fontId="3" fillId="0" borderId="53" xfId="60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3" fillId="0" borderId="14" xfId="60" applyFill="1" applyBorder="1" applyAlignment="1">
      <alignment horizontal="center" vertical="center" wrapText="1"/>
      <protection/>
    </xf>
    <xf numFmtId="0" fontId="3" fillId="0" borderId="47" xfId="60" applyFill="1" applyBorder="1" applyAlignment="1">
      <alignment horizontal="center" vertical="center" wrapText="1"/>
      <protection/>
    </xf>
    <xf numFmtId="0" fontId="3" fillId="0" borderId="47" xfId="60" applyFill="1" applyBorder="1" applyAlignment="1">
      <alignment vertical="top" wrapText="1"/>
      <protection/>
    </xf>
    <xf numFmtId="0" fontId="11" fillId="0" borderId="13" xfId="60" applyFont="1" applyFill="1" applyBorder="1" applyAlignment="1">
      <alignment horizontal="left" vertical="center" wrapText="1"/>
      <protection/>
    </xf>
    <xf numFmtId="0" fontId="3" fillId="0" borderId="47" xfId="60" applyBorder="1" applyAlignment="1">
      <alignment horizontal="left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47" xfId="60" applyFont="1" applyFill="1" applyBorder="1" applyAlignment="1">
      <alignment horizontal="center" vertical="center" wrapText="1"/>
      <protection/>
    </xf>
    <xf numFmtId="0" fontId="11" fillId="33" borderId="54" xfId="60" applyFont="1" applyFill="1" applyBorder="1" applyAlignment="1">
      <alignment horizontal="left" vertical="center" wrapText="1"/>
      <protection/>
    </xf>
    <xf numFmtId="0" fontId="11" fillId="33" borderId="43" xfId="60" applyFont="1" applyFill="1" applyBorder="1" applyAlignment="1">
      <alignment horizontal="left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35" xfId="60" applyFont="1" applyFill="1" applyBorder="1" applyAlignment="1">
      <alignment horizontal="center" vertical="center" wrapText="1"/>
      <protection/>
    </xf>
    <xf numFmtId="0" fontId="11" fillId="0" borderId="55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1" fillId="0" borderId="56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1" fillId="0" borderId="31" xfId="60" applyFont="1" applyFill="1" applyBorder="1" applyAlignment="1">
      <alignment horizontal="center" vertical="center" wrapText="1"/>
      <protection/>
    </xf>
    <xf numFmtId="0" fontId="11" fillId="0" borderId="57" xfId="60" applyFont="1" applyFill="1" applyBorder="1" applyAlignment="1">
      <alignment horizontal="center" vertical="center" wrapText="1"/>
      <protection/>
    </xf>
    <xf numFmtId="0" fontId="11" fillId="33" borderId="48" xfId="60" applyFont="1" applyFill="1" applyBorder="1" applyAlignment="1">
      <alignment horizontal="left" vertical="center" wrapText="1"/>
      <protection/>
    </xf>
    <xf numFmtId="0" fontId="11" fillId="33" borderId="49" xfId="60" applyFont="1" applyFill="1" applyBorder="1" applyAlignment="1">
      <alignment horizontal="left" vertical="center" wrapText="1"/>
      <protection/>
    </xf>
    <xf numFmtId="0" fontId="11" fillId="33" borderId="50" xfId="60" applyFont="1" applyFill="1" applyBorder="1" applyAlignment="1">
      <alignment horizontal="left" vertical="center" wrapText="1"/>
      <protection/>
    </xf>
    <xf numFmtId="0" fontId="11" fillId="0" borderId="11" xfId="60" applyFont="1" applyFill="1" applyBorder="1" applyAlignment="1">
      <alignment horizontal="center" vertical="top" wrapText="1"/>
      <protection/>
    </xf>
    <xf numFmtId="0" fontId="11" fillId="0" borderId="38" xfId="60" applyFont="1" applyFill="1" applyBorder="1" applyAlignment="1">
      <alignment horizontal="center" vertical="top" wrapText="1"/>
      <protection/>
    </xf>
    <xf numFmtId="0" fontId="11" fillId="0" borderId="40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0" fontId="3" fillId="0" borderId="47" xfId="60" applyFont="1" applyFill="1" applyBorder="1" applyAlignment="1">
      <alignment horizontal="left" vertical="top" wrapText="1"/>
      <protection/>
    </xf>
    <xf numFmtId="0" fontId="3" fillId="33" borderId="54" xfId="60" applyFont="1" applyFill="1" applyBorder="1" applyAlignment="1">
      <alignment horizontal="left" vertical="center" wrapText="1"/>
      <protection/>
    </xf>
    <xf numFmtId="0" fontId="3" fillId="33" borderId="58" xfId="60" applyFont="1" applyFill="1" applyBorder="1" applyAlignment="1">
      <alignment horizontal="left" vertical="center" wrapText="1"/>
      <protection/>
    </xf>
    <xf numFmtId="0" fontId="3" fillId="33" borderId="43" xfId="60" applyFont="1" applyFill="1" applyBorder="1" applyAlignment="1">
      <alignment horizontal="left" vertical="center" wrapText="1"/>
      <protection/>
    </xf>
    <xf numFmtId="0" fontId="11" fillId="0" borderId="4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9" fillId="0" borderId="0" xfId="60" applyFont="1" applyBorder="1" applyAlignment="1">
      <alignment horizontal="left" vertical="top" wrapText="1"/>
      <protection/>
    </xf>
    <xf numFmtId="0" fontId="3" fillId="0" borderId="0" xfId="60" applyFont="1" applyAlignment="1">
      <alignment horizontal="left" vertical="top" wrapText="1"/>
      <protection/>
    </xf>
    <xf numFmtId="3" fontId="3" fillId="0" borderId="13" xfId="60" applyNumberFormat="1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47" xfId="60" applyFont="1" applyFill="1" applyBorder="1" applyAlignment="1">
      <alignment horizontal="center" vertical="center" wrapText="1"/>
      <protection/>
    </xf>
    <xf numFmtId="9" fontId="11" fillId="0" borderId="13" xfId="60" applyNumberFormat="1" applyFont="1" applyFill="1" applyBorder="1" applyAlignment="1">
      <alignment horizontal="center" vertical="center" wrapText="1"/>
      <protection/>
    </xf>
    <xf numFmtId="49" fontId="11" fillId="0" borderId="11" xfId="60" applyNumberFormat="1" applyFont="1" applyFill="1" applyBorder="1" applyAlignment="1">
      <alignment horizontal="center" vertical="center" wrapText="1"/>
      <protection/>
    </xf>
    <xf numFmtId="49" fontId="11" fillId="0" borderId="38" xfId="60" applyNumberFormat="1" applyFont="1" applyFill="1" applyBorder="1" applyAlignment="1">
      <alignment horizontal="center" vertical="center" wrapText="1"/>
      <protection/>
    </xf>
    <xf numFmtId="49" fontId="11" fillId="0" borderId="40" xfId="60" applyNumberFormat="1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38" xfId="60" applyFont="1" applyFill="1" applyBorder="1" applyAlignment="1">
      <alignment horizontal="center" vertical="top" wrapText="1"/>
      <protection/>
    </xf>
    <xf numFmtId="0" fontId="3" fillId="0" borderId="40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vertical="center" wrapText="1"/>
      <protection/>
    </xf>
    <xf numFmtId="0" fontId="3" fillId="0" borderId="47" xfId="60" applyFill="1" applyBorder="1" applyAlignment="1">
      <alignment vertical="center" wrapText="1"/>
      <protection/>
    </xf>
    <xf numFmtId="10" fontId="11" fillId="0" borderId="13" xfId="60" applyNumberFormat="1" applyFont="1" applyFill="1" applyBorder="1" applyAlignment="1">
      <alignment horizontal="center" vertical="center" wrapText="1"/>
      <protection/>
    </xf>
    <xf numFmtId="10" fontId="11" fillId="0" borderId="14" xfId="60" applyNumberFormat="1" applyFont="1" applyFill="1" applyBorder="1" applyAlignment="1">
      <alignment horizontal="center" vertical="center" wrapText="1"/>
      <protection/>
    </xf>
    <xf numFmtId="10" fontId="11" fillId="0" borderId="47" xfId="60" applyNumberFormat="1" applyFont="1" applyFill="1" applyBorder="1" applyAlignment="1">
      <alignment horizontal="center" vertical="center" wrapText="1"/>
      <protection/>
    </xf>
    <xf numFmtId="0" fontId="11" fillId="33" borderId="11" xfId="60" applyFont="1" applyFill="1" applyBorder="1" applyAlignment="1">
      <alignment horizontal="left" vertical="center" wrapText="1"/>
      <protection/>
    </xf>
    <xf numFmtId="0" fontId="9" fillId="0" borderId="59" xfId="60" applyFont="1" applyFill="1" applyBorder="1" applyAlignment="1">
      <alignment horizontal="left" vertical="top" wrapText="1"/>
      <protection/>
    </xf>
    <xf numFmtId="0" fontId="9" fillId="0" borderId="15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3" fillId="0" borderId="14" xfId="60" applyFill="1" applyBorder="1" applyAlignment="1">
      <alignment horizontal="center" vertical="top" wrapText="1"/>
      <protection/>
    </xf>
    <xf numFmtId="0" fontId="3" fillId="0" borderId="47" xfId="60" applyFill="1" applyBorder="1" applyAlignment="1">
      <alignment horizontal="center" vertical="top" wrapText="1"/>
      <protection/>
    </xf>
    <xf numFmtId="0" fontId="13" fillId="0" borderId="13" xfId="60" applyFont="1" applyFill="1" applyBorder="1" applyAlignment="1">
      <alignment horizontal="left" vertical="top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38" xfId="60" applyFont="1" applyBorder="1" applyAlignment="1">
      <alignment horizontal="center" vertical="center" wrapText="1"/>
      <protection/>
    </xf>
    <xf numFmtId="0" fontId="11" fillId="0" borderId="40" xfId="60" applyFont="1" applyBorder="1" applyAlignment="1">
      <alignment horizontal="center" vertical="center" wrapText="1"/>
      <protection/>
    </xf>
    <xf numFmtId="0" fontId="13" fillId="0" borderId="19" xfId="60" applyFont="1" applyFill="1" applyBorder="1" applyAlignment="1">
      <alignment horizontal="left" vertical="top" wrapText="1"/>
      <protection/>
    </xf>
    <xf numFmtId="0" fontId="13" fillId="0" borderId="18" xfId="60" applyFont="1" applyFill="1" applyBorder="1" applyAlignment="1">
      <alignment horizontal="left" vertical="top" wrapText="1"/>
      <protection/>
    </xf>
    <xf numFmtId="0" fontId="11" fillId="0" borderId="52" xfId="60" applyFont="1" applyFill="1" applyBorder="1" applyAlignment="1">
      <alignment horizontal="left" vertical="top" wrapText="1"/>
      <protection/>
    </xf>
    <xf numFmtId="0" fontId="3" fillId="0" borderId="60" xfId="60" applyFill="1" applyBorder="1" applyAlignment="1">
      <alignment horizontal="left" vertical="top" wrapText="1"/>
      <protection/>
    </xf>
    <xf numFmtId="0" fontId="11" fillId="0" borderId="52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60" xfId="60" applyFont="1" applyFill="1" applyBorder="1" applyAlignment="1">
      <alignment horizontal="center" vertical="center" wrapText="1"/>
      <protection/>
    </xf>
    <xf numFmtId="0" fontId="13" fillId="0" borderId="14" xfId="60" applyFont="1" applyFill="1" applyBorder="1" applyAlignment="1">
      <alignment horizontal="left" vertical="top" wrapText="1"/>
      <protection/>
    </xf>
    <xf numFmtId="0" fontId="3" fillId="0" borderId="47" xfId="60" applyBorder="1" applyAlignment="1">
      <alignment horizontal="left" vertical="top" wrapText="1"/>
      <protection/>
    </xf>
    <xf numFmtId="0" fontId="11" fillId="0" borderId="13" xfId="60" applyFont="1" applyFill="1" applyBorder="1" applyAlignment="1">
      <alignment horizontal="left" vertical="top" wrapText="1" indent="1"/>
      <protection/>
    </xf>
    <xf numFmtId="0" fontId="3" fillId="0" borderId="47" xfId="60" applyBorder="1" applyAlignment="1">
      <alignment horizontal="left" vertical="top" wrapText="1" indent="1"/>
      <protection/>
    </xf>
    <xf numFmtId="0" fontId="3" fillId="0" borderId="38" xfId="60" applyBorder="1" applyAlignment="1">
      <alignment horizontal="center" vertical="center" wrapText="1"/>
      <protection/>
    </xf>
    <xf numFmtId="0" fontId="3" fillId="0" borderId="40" xfId="60" applyBorder="1" applyAlignment="1">
      <alignment horizontal="center" vertical="center" wrapText="1"/>
      <protection/>
    </xf>
    <xf numFmtId="0" fontId="3" fillId="0" borderId="47" xfId="60" applyBorder="1" applyAlignment="1">
      <alignment wrapText="1"/>
      <protection/>
    </xf>
    <xf numFmtId="0" fontId="11" fillId="0" borderId="38" xfId="60" applyFont="1" applyFill="1" applyBorder="1" applyAlignment="1">
      <alignment horizontal="center" vertical="center" wrapText="1"/>
      <protection/>
    </xf>
    <xf numFmtId="0" fontId="11" fillId="0" borderId="40" xfId="60" applyFont="1" applyFill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55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57" xfId="60" applyFont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38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 wrapText="1"/>
      <protection/>
    </xf>
    <xf numFmtId="0" fontId="9" fillId="0" borderId="52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>
      <alignment horizontal="left" vertical="top" wrapText="1"/>
      <protection/>
    </xf>
    <xf numFmtId="0" fontId="8" fillId="0" borderId="24" xfId="60" applyFont="1" applyBorder="1" applyAlignment="1">
      <alignment horizontal="left" vertical="top" wrapText="1"/>
      <protection/>
    </xf>
    <xf numFmtId="0" fontId="8" fillId="0" borderId="23" xfId="60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11" fillId="0" borderId="16" xfId="60" applyFont="1" applyFill="1" applyBorder="1" applyAlignment="1">
      <alignment horizontal="left" vertical="top" wrapText="1"/>
      <protection/>
    </xf>
    <xf numFmtId="0" fontId="3" fillId="0" borderId="57" xfId="60" applyFill="1" applyBorder="1" applyAlignment="1">
      <alignment horizontal="left" vertical="top" wrapText="1"/>
      <protection/>
    </xf>
    <xf numFmtId="0" fontId="11" fillId="0" borderId="43" xfId="60" applyFont="1" applyFill="1" applyBorder="1" applyAlignment="1">
      <alignment horizontal="center" vertical="center" wrapText="1"/>
      <protection/>
    </xf>
    <xf numFmtId="0" fontId="11" fillId="0" borderId="29" xfId="60" applyFont="1" applyFill="1" applyBorder="1" applyAlignment="1">
      <alignment horizontal="center" vertical="center" wrapText="1"/>
      <protection/>
    </xf>
    <xf numFmtId="0" fontId="11" fillId="0" borderId="61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 wrapText="1"/>
      <protection/>
    </xf>
    <xf numFmtId="0" fontId="3" fillId="0" borderId="13" xfId="60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9" fontId="3" fillId="0" borderId="13" xfId="60" applyNumberFormat="1" applyFont="1" applyFill="1" applyBorder="1" applyAlignment="1">
      <alignment horizontal="center" vertical="center" wrapText="1"/>
      <protection/>
    </xf>
    <xf numFmtId="9" fontId="3" fillId="0" borderId="14" xfId="60" applyNumberFormat="1" applyFont="1" applyFill="1" applyBorder="1" applyAlignment="1">
      <alignment horizontal="center" vertical="center" wrapText="1"/>
      <protection/>
    </xf>
    <xf numFmtId="9" fontId="3" fillId="0" borderId="4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top" wrapText="1"/>
      <protection/>
    </xf>
    <xf numFmtId="0" fontId="3" fillId="0" borderId="14" xfId="60" applyFont="1" applyBorder="1" applyAlignment="1">
      <alignment horizontal="center" vertical="top" wrapText="1"/>
      <protection/>
    </xf>
    <xf numFmtId="0" fontId="3" fillId="0" borderId="47" xfId="60" applyFont="1" applyBorder="1" applyAlignment="1">
      <alignment horizontal="center" vertical="top" wrapText="1"/>
      <protection/>
    </xf>
    <xf numFmtId="0" fontId="11" fillId="33" borderId="62" xfId="60" applyFont="1" applyFill="1" applyBorder="1" applyAlignment="1">
      <alignment horizontal="left" vertical="center" wrapText="1"/>
      <protection/>
    </xf>
    <xf numFmtId="0" fontId="3" fillId="40" borderId="42" xfId="60" applyFill="1" applyBorder="1" applyAlignment="1">
      <alignment vertical="top" wrapText="1"/>
      <protection/>
    </xf>
    <xf numFmtId="0" fontId="3" fillId="0" borderId="11" xfId="60" applyBorder="1" applyAlignment="1">
      <alignment vertical="top" wrapText="1"/>
      <protection/>
    </xf>
    <xf numFmtId="0" fontId="7" fillId="40" borderId="63" xfId="60" applyFont="1" applyFill="1" applyBorder="1" applyAlignment="1">
      <alignment horizontal="center" vertical="center" wrapText="1"/>
      <protection/>
    </xf>
    <xf numFmtId="0" fontId="3" fillId="0" borderId="63" xfId="60" applyBorder="1" applyAlignment="1">
      <alignment horizontal="center" vertical="center" wrapText="1"/>
      <protection/>
    </xf>
    <xf numFmtId="0" fontId="7" fillId="40" borderId="38" xfId="60" applyFont="1" applyFill="1" applyBorder="1" applyAlignment="1">
      <alignment horizontal="center" vertical="center" wrapText="1"/>
      <protection/>
    </xf>
    <xf numFmtId="0" fontId="7" fillId="40" borderId="64" xfId="60" applyFont="1" applyFill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38" xfId="60" applyFont="1" applyFill="1" applyBorder="1" applyAlignment="1">
      <alignment horizontal="center" vertical="top" wrapText="1"/>
      <protection/>
    </xf>
    <xf numFmtId="0" fontId="3" fillId="0" borderId="40" xfId="60" applyFont="1" applyFill="1" applyBorder="1" applyAlignment="1">
      <alignment horizontal="center" vertical="top" wrapText="1"/>
      <protection/>
    </xf>
    <xf numFmtId="0" fontId="11" fillId="0" borderId="17" xfId="60" applyFont="1" applyFill="1" applyBorder="1" applyAlignment="1">
      <alignment horizontal="left" vertical="top" wrapText="1"/>
      <protection/>
    </xf>
    <xf numFmtId="0" fontId="3" fillId="0" borderId="55" xfId="60" applyBorder="1" applyAlignment="1">
      <alignment horizontal="left" vertical="top" wrapText="1"/>
      <protection/>
    </xf>
    <xf numFmtId="0" fontId="9" fillId="0" borderId="19" xfId="60" applyFont="1" applyBorder="1" applyAlignment="1">
      <alignment horizontal="left" vertical="top"/>
      <protection/>
    </xf>
    <xf numFmtId="0" fontId="9" fillId="0" borderId="18" xfId="60" applyFont="1" applyBorder="1" applyAlignment="1">
      <alignment horizontal="left" vertical="top"/>
      <protection/>
    </xf>
    <xf numFmtId="0" fontId="3" fillId="0" borderId="42" xfId="60" applyFont="1" applyBorder="1" applyAlignment="1">
      <alignment horizontal="left" vertical="top"/>
      <protection/>
    </xf>
    <xf numFmtId="0" fontId="3" fillId="0" borderId="65" xfId="60" applyBorder="1" applyAlignment="1">
      <alignment horizontal="left" vertical="top"/>
      <protection/>
    </xf>
    <xf numFmtId="0" fontId="8" fillId="0" borderId="42" xfId="60" applyFont="1" applyBorder="1" applyAlignment="1">
      <alignment horizontal="center" vertical="top" wrapText="1"/>
      <protection/>
    </xf>
    <xf numFmtId="0" fontId="8" fillId="0" borderId="63" xfId="60" applyFont="1" applyBorder="1" applyAlignment="1">
      <alignment horizontal="center" vertical="top" wrapText="1"/>
      <protection/>
    </xf>
    <xf numFmtId="0" fontId="8" fillId="0" borderId="65" xfId="60" applyFont="1" applyBorder="1" applyAlignment="1">
      <alignment horizontal="center" vertical="top" wrapText="1"/>
      <protection/>
    </xf>
    <xf numFmtId="0" fontId="3" fillId="0" borderId="11" xfId="60" applyBorder="1" applyAlignment="1">
      <alignment horizontal="left" vertical="top" wrapText="1"/>
      <protection/>
    </xf>
    <xf numFmtId="0" fontId="3" fillId="0" borderId="40" xfId="60" applyBorder="1" applyAlignment="1">
      <alignment horizontal="left" vertical="top" wrapText="1"/>
      <protection/>
    </xf>
    <xf numFmtId="0" fontId="11" fillId="0" borderId="44" xfId="60" applyFont="1" applyBorder="1" applyAlignment="1">
      <alignment horizontal="left" vertical="top" wrapText="1"/>
      <protection/>
    </xf>
    <xf numFmtId="0" fontId="3" fillId="0" borderId="53" xfId="60" applyBorder="1" applyAlignment="1">
      <alignment horizontal="left" vertical="top" wrapText="1"/>
      <protection/>
    </xf>
    <xf numFmtId="0" fontId="14" fillId="0" borderId="44" xfId="60" applyFont="1" applyBorder="1" applyAlignment="1">
      <alignment horizontal="center" vertical="center" wrapText="1"/>
      <protection/>
    </xf>
    <xf numFmtId="0" fontId="14" fillId="0" borderId="46" xfId="60" applyFont="1" applyBorder="1" applyAlignment="1">
      <alignment horizontal="center" vertical="center" wrapText="1"/>
      <protection/>
    </xf>
    <xf numFmtId="0" fontId="14" fillId="0" borderId="53" xfId="60" applyFont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left" vertical="top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8" fillId="0" borderId="47" xfId="60" applyFont="1" applyFill="1" applyBorder="1" applyAlignment="1">
      <alignment horizontal="center" vertical="center" wrapText="1"/>
      <protection/>
    </xf>
    <xf numFmtId="0" fontId="3" fillId="0" borderId="11" xfId="60" applyFill="1" applyBorder="1" applyAlignment="1">
      <alignment horizontal="center" vertical="center" wrapText="1"/>
      <protection/>
    </xf>
    <xf numFmtId="0" fontId="13" fillId="0" borderId="13" xfId="60" applyFont="1" applyFill="1" applyBorder="1" applyAlignment="1">
      <alignment horizontal="center" vertical="top" wrapText="1"/>
      <protection/>
    </xf>
    <xf numFmtId="0" fontId="13" fillId="0" borderId="14" xfId="60" applyFont="1" applyFill="1" applyBorder="1" applyAlignment="1">
      <alignment horizontal="center" vertical="top" wrapText="1"/>
      <protection/>
    </xf>
    <xf numFmtId="0" fontId="13" fillId="0" borderId="47" xfId="60" applyFont="1" applyFill="1" applyBorder="1" applyAlignment="1">
      <alignment horizontal="center" vertical="top" wrapText="1"/>
      <protection/>
    </xf>
    <xf numFmtId="0" fontId="3" fillId="0" borderId="24" xfId="60" applyFill="1" applyBorder="1" applyAlignment="1">
      <alignment horizontal="left" vertical="top" wrapText="1"/>
      <protection/>
    </xf>
    <xf numFmtId="0" fontId="3" fillId="0" borderId="66" xfId="60" applyBorder="1" applyAlignment="1">
      <alignment/>
      <protection/>
    </xf>
    <xf numFmtId="3" fontId="3" fillId="0" borderId="24" xfId="60" applyNumberFormat="1" applyFont="1" applyFill="1" applyBorder="1" applyAlignment="1">
      <alignment horizontal="center" vertical="center" wrapText="1"/>
      <protection/>
    </xf>
    <xf numFmtId="0" fontId="3" fillId="0" borderId="23" xfId="60" applyBorder="1" applyAlignment="1">
      <alignment horizontal="center" vertical="center" wrapText="1"/>
      <protection/>
    </xf>
    <xf numFmtId="0" fontId="3" fillId="0" borderId="66" xfId="60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top" wrapText="1"/>
      <protection/>
    </xf>
    <xf numFmtId="0" fontId="10" fillId="0" borderId="39" xfId="60" applyFont="1" applyFill="1" applyBorder="1" applyAlignment="1">
      <alignment horizontal="center" vertical="top" wrapText="1"/>
      <protection/>
    </xf>
    <xf numFmtId="0" fontId="10" fillId="0" borderId="47" xfId="60" applyFont="1" applyFill="1" applyBorder="1" applyAlignment="1">
      <alignment horizontal="center" vertical="top" wrapText="1"/>
      <protection/>
    </xf>
    <xf numFmtId="0" fontId="3" fillId="0" borderId="11" xfId="60" applyFill="1" applyBorder="1" applyAlignment="1">
      <alignment horizontal="center" vertical="top" wrapText="1"/>
      <protection/>
    </xf>
    <xf numFmtId="0" fontId="3" fillId="0" borderId="38" xfId="60" applyFill="1" applyBorder="1" applyAlignment="1">
      <alignment horizontal="center" vertical="top" wrapText="1"/>
      <protection/>
    </xf>
    <xf numFmtId="0" fontId="3" fillId="0" borderId="40" xfId="60" applyFill="1" applyBorder="1" applyAlignment="1">
      <alignment horizontal="center" vertical="top" wrapText="1"/>
      <protection/>
    </xf>
    <xf numFmtId="0" fontId="3" fillId="0" borderId="13" xfId="60" applyBorder="1" applyAlignment="1">
      <alignment horizontal="left" vertical="top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38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 wrapText="1"/>
      <protection/>
    </xf>
    <xf numFmtId="43" fontId="8" fillId="0" borderId="35" xfId="44" applyFont="1" applyBorder="1" applyAlignment="1">
      <alignment horizontal="center" wrapText="1"/>
    </xf>
    <xf numFmtId="43" fontId="8" fillId="0" borderId="28" xfId="44" applyFont="1" applyBorder="1" applyAlignment="1">
      <alignment horizontal="center" wrapText="1"/>
    </xf>
    <xf numFmtId="43" fontId="8" fillId="0" borderId="34" xfId="44" applyFont="1" applyBorder="1" applyAlignment="1">
      <alignment horizontal="center" wrapText="1"/>
    </xf>
    <xf numFmtId="0" fontId="6" fillId="41" borderId="67" xfId="63" applyFont="1" applyFill="1" applyBorder="1" applyAlignment="1">
      <alignment horizontal="left"/>
    </xf>
    <xf numFmtId="0" fontId="6" fillId="41" borderId="7" xfId="63" applyFont="1" applyFill="1" applyBorder="1" applyAlignment="1">
      <alignment horizontal="left"/>
    </xf>
    <xf numFmtId="0" fontId="6" fillId="41" borderId="68" xfId="63" applyFont="1" applyFill="1" applyBorder="1" applyAlignment="1">
      <alignment horizontal="left"/>
    </xf>
    <xf numFmtId="0" fontId="3" fillId="0" borderId="0" xfId="60" applyFill="1" applyBorder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65" xfId="57"/>
    <cellStyle name="Normal 266" xfId="58"/>
    <cellStyle name="Normal 3" xfId="59"/>
    <cellStyle name="Normal_Prototype_Scorecard-LgOffice-2008-03-13" xfId="60"/>
    <cellStyle name="Normal_Schedules_Trans" xfId="61"/>
    <cellStyle name="Note" xfId="62"/>
    <cellStyle name="Note 2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735"/>
          <c:w val="0.88075"/>
          <c:h val="0.708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1919388"/>
        <c:axId val="63056765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30639974"/>
        <c:axId val="7324311"/>
      </c:bar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2"/>
        <c:noMultiLvlLbl val="0"/>
      </c:catAx>
      <c:valAx>
        <c:axId val="630567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between"/>
        <c:dispUnits/>
        <c:majorUnit val="0.2"/>
      </c:valAx>
      <c:catAx>
        <c:axId val="30639974"/>
        <c:scaling>
          <c:orientation val="minMax"/>
        </c:scaling>
        <c:axPos val="b"/>
        <c:delete val="1"/>
        <c:majorTickMark val="out"/>
        <c:minorTickMark val="none"/>
        <c:tickLblPos val="nextTo"/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997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"/>
          <c:y val="0.0105"/>
          <c:w val="0.433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71"/>
          <c:w val="0.8797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65918800"/>
        <c:axId val="5639828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37822554"/>
        <c:axId val="4858667"/>
      </c:barChart>
      <c:catAx>
        <c:axId val="6591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 val="autoZero"/>
        <c:auto val="1"/>
        <c:lblOffset val="100"/>
        <c:tickLblSkip val="2"/>
        <c:noMultiLvlLbl val="0"/>
      </c:catAx>
      <c:valAx>
        <c:axId val="563982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At val="1"/>
        <c:crossBetween val="between"/>
        <c:dispUnits/>
        <c:majorUnit val="0.2"/>
      </c:valAx>
      <c:catAx>
        <c:axId val="378225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55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0105"/>
          <c:w val="0.442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71"/>
          <c:w val="0.87975"/>
          <c:h val="0.710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Schedules!$E$24:$AB$24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0.27</c:v>
                </c:pt>
                <c:pt idx="8">
                  <c:v>0.55</c:v>
                </c:pt>
                <c:pt idx="9">
                  <c:v>0.64</c:v>
                </c:pt>
                <c:pt idx="10">
                  <c:v>0.64</c:v>
                </c:pt>
                <c:pt idx="11">
                  <c:v>0.82</c:v>
                </c:pt>
                <c:pt idx="12">
                  <c:v>1</c:v>
                </c:pt>
                <c:pt idx="13">
                  <c:v>0.91</c:v>
                </c:pt>
                <c:pt idx="14">
                  <c:v>0.55</c:v>
                </c:pt>
                <c:pt idx="15">
                  <c:v>0.55</c:v>
                </c:pt>
                <c:pt idx="16">
                  <c:v>0.73</c:v>
                </c:pt>
                <c:pt idx="17">
                  <c:v>0.37</c:v>
                </c:pt>
                <c:pt idx="18">
                  <c:v>0.37</c:v>
                </c:pt>
                <c:pt idx="19">
                  <c:v>0.18</c:v>
                </c:pt>
                <c:pt idx="20">
                  <c:v>0.27</c:v>
                </c:pt>
                <c:pt idx="21">
                  <c:v>0.09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43728004"/>
        <c:axId val="5800771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52307406"/>
        <c:axId val="1004607"/>
      </c:barChart>
      <c:cat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 val="autoZero"/>
        <c:auto val="1"/>
        <c:lblOffset val="100"/>
        <c:tickLblSkip val="2"/>
        <c:noMultiLvlLbl val="0"/>
      </c:catAx>
      <c:valAx>
        <c:axId val="580077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004"/>
        <c:crossesAt val="1"/>
        <c:crossBetween val="between"/>
        <c:dispUnits/>
        <c:majorUnit val="0.2"/>
      </c:valAx>
      <c:catAx>
        <c:axId val="52307406"/>
        <c:scaling>
          <c:orientation val="minMax"/>
        </c:scaling>
        <c:axPos val="b"/>
        <c:delete val="1"/>
        <c:majorTickMark val="out"/>
        <c:minorTickMark val="none"/>
        <c:tickLblPos val="nextTo"/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40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25"/>
          <c:y val="0.0105"/>
          <c:w val="0.459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17425"/>
          <c:w val="0.88"/>
          <c:h val="0.706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Schedules!$E$4:$AB$4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0.23</c:v>
                </c:pt>
                <c:pt idx="6">
                  <c:v>0.23</c:v>
                </c:pt>
                <c:pt idx="7">
                  <c:v>0.42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0.61</c:v>
                </c:pt>
                <c:pt idx="18">
                  <c:v>0.42</c:v>
                </c:pt>
                <c:pt idx="19">
                  <c:v>0.42</c:v>
                </c:pt>
                <c:pt idx="20">
                  <c:v>0.32</c:v>
                </c:pt>
                <c:pt idx="21">
                  <c:v>0.32</c:v>
                </c:pt>
                <c:pt idx="22">
                  <c:v>0.23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Schedules!$E$9:$AB$9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axId val="9041464"/>
        <c:axId val="14264313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61269954"/>
        <c:axId val="14558675"/>
      </c:barChart>
      <c:cat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 val="autoZero"/>
        <c:auto val="1"/>
        <c:lblOffset val="100"/>
        <c:tickLblSkip val="2"/>
        <c:noMultiLvlLbl val="0"/>
      </c:catAx>
      <c:valAx>
        <c:axId val="142643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1"/>
        <c:crossBetween val="between"/>
        <c:dispUnits/>
        <c:majorUnit val="0.2"/>
      </c:valAx>
      <c:catAx>
        <c:axId val="61269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105"/>
          <c:w val="0.470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71"/>
          <c:w val="0.8732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Schedules!$E$43:$AB$43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69.98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80.006</c:v>
                </c:pt>
                <c:pt idx="7">
                  <c:v>75.00200000000001</c:v>
                </c:pt>
                <c:pt idx="8">
                  <c:v>75.00200000000001</c:v>
                </c:pt>
                <c:pt idx="9">
                  <c:v>75.00200000000001</c:v>
                </c:pt>
                <c:pt idx="10">
                  <c:v>75.00200000000001</c:v>
                </c:pt>
                <c:pt idx="11">
                  <c:v>75.00200000000001</c:v>
                </c:pt>
                <c:pt idx="12">
                  <c:v>75.00200000000001</c:v>
                </c:pt>
                <c:pt idx="13">
                  <c:v>75.00200000000001</c:v>
                </c:pt>
                <c:pt idx="14">
                  <c:v>75.00200000000001</c:v>
                </c:pt>
                <c:pt idx="15">
                  <c:v>75.00200000000001</c:v>
                </c:pt>
                <c:pt idx="16">
                  <c:v>75.00200000000001</c:v>
                </c:pt>
                <c:pt idx="17">
                  <c:v>75.00200000000001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63919212"/>
        <c:axId val="38401997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Schedules!$E$32:$AA$32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0"/>
        <c:axId val="10073654"/>
        <c:axId val="23554023"/>
      </c:barChart>
      <c:cat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 val="autoZero"/>
        <c:auto val="1"/>
        <c:lblOffset val="100"/>
        <c:tickLblSkip val="2"/>
        <c:noMultiLvlLbl val="0"/>
      </c:catAx>
      <c:valAx>
        <c:axId val="3840199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At val="1"/>
        <c:crossBetween val="between"/>
        <c:dispUnits/>
        <c:majorUnit val="10"/>
      </c:valAx>
      <c:catAx>
        <c:axId val="10073654"/>
        <c:scaling>
          <c:orientation val="minMax"/>
        </c:scaling>
        <c:axPos val="b"/>
        <c:delete val="1"/>
        <c:majorTickMark val="out"/>
        <c:minorTickMark val="none"/>
        <c:tickLblPos val="nextTo"/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"/>
          <c:y val="0.0105"/>
          <c:w val="0.820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71"/>
          <c:w val="0.8712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Schedules!$E$43:$AB$43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69.98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80.006</c:v>
                </c:pt>
                <c:pt idx="7">
                  <c:v>75.00200000000001</c:v>
                </c:pt>
                <c:pt idx="8">
                  <c:v>75.00200000000001</c:v>
                </c:pt>
                <c:pt idx="9">
                  <c:v>75.00200000000001</c:v>
                </c:pt>
                <c:pt idx="10">
                  <c:v>75.00200000000001</c:v>
                </c:pt>
                <c:pt idx="11">
                  <c:v>75.00200000000001</c:v>
                </c:pt>
                <c:pt idx="12">
                  <c:v>75.00200000000001</c:v>
                </c:pt>
                <c:pt idx="13">
                  <c:v>75.00200000000001</c:v>
                </c:pt>
                <c:pt idx="14">
                  <c:v>75.00200000000001</c:v>
                </c:pt>
                <c:pt idx="15">
                  <c:v>75.00200000000001</c:v>
                </c:pt>
                <c:pt idx="16">
                  <c:v>75.00200000000001</c:v>
                </c:pt>
                <c:pt idx="17">
                  <c:v>75.00200000000001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10659616"/>
        <c:axId val="2882768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0.05</c:v>
                </c:pt>
                <c:pt idx="23">
                  <c:v>0</c:v>
                </c:pt>
              </c:numCache>
            </c:numRef>
          </c:val>
        </c:ser>
        <c:gapWidth val="500"/>
        <c:axId val="58122538"/>
        <c:axId val="53340795"/>
      </c:barChart>
      <c:cat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 val="autoZero"/>
        <c:auto val="1"/>
        <c:lblOffset val="100"/>
        <c:tickLblSkip val="2"/>
        <c:noMultiLvlLbl val="0"/>
      </c:catAx>
      <c:valAx>
        <c:axId val="2882768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At val="1"/>
        <c:crossBetween val="between"/>
        <c:dispUnits/>
        <c:majorUnit val="10"/>
      </c:valAx>
      <c:catAx>
        <c:axId val="5812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0105"/>
          <c:w val="0.79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17425"/>
          <c:w val="0.88"/>
          <c:h val="0.706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0"/>
        <c:axId val="10305108"/>
        <c:axId val="2563710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29407390"/>
        <c:axId val="63339919"/>
      </c:bar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Weekend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109"/>
        <c:crosses val="autoZero"/>
        <c:auto val="1"/>
        <c:lblOffset val="100"/>
        <c:tickLblSkip val="2"/>
        <c:noMultiLvlLbl val="0"/>
      </c:catAx>
      <c:valAx>
        <c:axId val="256371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108"/>
        <c:crossesAt val="1"/>
        <c:crossBetween val="between"/>
        <c:dispUnits/>
        <c:majorUnit val="0.2"/>
      </c:valAx>
      <c:catAx>
        <c:axId val="29407390"/>
        <c:scaling>
          <c:orientation val="minMax"/>
        </c:scaling>
        <c:axPos val="b"/>
        <c:delete val="1"/>
        <c:majorTickMark val="out"/>
        <c:minorTickMark val="none"/>
        <c:tickLblPos val="nextTo"/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739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105"/>
          <c:w val="0.470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71"/>
          <c:w val="0.8712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Schedules!$E$44:$AB$44</c:f>
              <c:numCache>
                <c:ptCount val="24"/>
                <c:pt idx="0">
                  <c:v>60.008</c:v>
                </c:pt>
                <c:pt idx="1">
                  <c:v>60.008</c:v>
                </c:pt>
                <c:pt idx="2">
                  <c:v>60.008</c:v>
                </c:pt>
                <c:pt idx="3">
                  <c:v>60.008</c:v>
                </c:pt>
                <c:pt idx="4">
                  <c:v>60.008</c:v>
                </c:pt>
                <c:pt idx="5">
                  <c:v>60.008</c:v>
                </c:pt>
                <c:pt idx="6">
                  <c:v>60.008</c:v>
                </c:pt>
                <c:pt idx="7">
                  <c:v>60.008</c:v>
                </c:pt>
                <c:pt idx="8">
                  <c:v>60.008</c:v>
                </c:pt>
                <c:pt idx="9">
                  <c:v>60.008</c:v>
                </c:pt>
                <c:pt idx="10">
                  <c:v>60.008</c:v>
                </c:pt>
                <c:pt idx="11">
                  <c:v>60.008</c:v>
                </c:pt>
                <c:pt idx="12">
                  <c:v>60.008</c:v>
                </c:pt>
                <c:pt idx="13">
                  <c:v>60.008</c:v>
                </c:pt>
                <c:pt idx="14">
                  <c:v>60.008</c:v>
                </c:pt>
                <c:pt idx="15">
                  <c:v>60.008</c:v>
                </c:pt>
                <c:pt idx="16">
                  <c:v>60.008</c:v>
                </c:pt>
                <c:pt idx="17">
                  <c:v>60.008</c:v>
                </c:pt>
                <c:pt idx="18">
                  <c:v>60.008</c:v>
                </c:pt>
                <c:pt idx="19">
                  <c:v>60.008</c:v>
                </c:pt>
                <c:pt idx="20">
                  <c:v>60.008</c:v>
                </c:pt>
                <c:pt idx="21">
                  <c:v>60.008</c:v>
                </c:pt>
                <c:pt idx="22">
                  <c:v>60.008</c:v>
                </c:pt>
                <c:pt idx="23">
                  <c:v>60.008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84.992</c:v>
                </c:pt>
                <c:pt idx="1">
                  <c:v>84.992</c:v>
                </c:pt>
                <c:pt idx="2">
                  <c:v>84.992</c:v>
                </c:pt>
                <c:pt idx="3">
                  <c:v>84.992</c:v>
                </c:pt>
                <c:pt idx="4">
                  <c:v>84.992</c:v>
                </c:pt>
                <c:pt idx="5">
                  <c:v>84.992</c:v>
                </c:pt>
                <c:pt idx="6">
                  <c:v>84.992</c:v>
                </c:pt>
                <c:pt idx="7">
                  <c:v>84.992</c:v>
                </c:pt>
                <c:pt idx="8">
                  <c:v>84.992</c:v>
                </c:pt>
                <c:pt idx="9">
                  <c:v>84.992</c:v>
                </c:pt>
                <c:pt idx="10">
                  <c:v>84.992</c:v>
                </c:pt>
                <c:pt idx="11">
                  <c:v>84.992</c:v>
                </c:pt>
                <c:pt idx="12">
                  <c:v>84.992</c:v>
                </c:pt>
                <c:pt idx="13">
                  <c:v>84.992</c:v>
                </c:pt>
                <c:pt idx="14">
                  <c:v>84.992</c:v>
                </c:pt>
                <c:pt idx="15">
                  <c:v>84.992</c:v>
                </c:pt>
                <c:pt idx="16">
                  <c:v>84.992</c:v>
                </c:pt>
                <c:pt idx="17">
                  <c:v>84.992</c:v>
                </c:pt>
                <c:pt idx="18">
                  <c:v>84.992</c:v>
                </c:pt>
                <c:pt idx="19">
                  <c:v>84.992</c:v>
                </c:pt>
                <c:pt idx="20">
                  <c:v>84.992</c:v>
                </c:pt>
                <c:pt idx="21">
                  <c:v>84.992</c:v>
                </c:pt>
                <c:pt idx="22">
                  <c:v>84.992</c:v>
                </c:pt>
                <c:pt idx="23">
                  <c:v>84.992</c:v>
                </c:pt>
              </c:numCache>
            </c:numRef>
          </c:val>
        </c:ser>
        <c:gapWidth val="100"/>
        <c:axId val="33188360"/>
        <c:axId val="3025978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3902610"/>
        <c:axId val="35123491"/>
      </c:bar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Weekend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 val="autoZero"/>
        <c:auto val="1"/>
        <c:lblOffset val="100"/>
        <c:tickLblSkip val="2"/>
        <c:noMultiLvlLbl val="0"/>
      </c:catAx>
      <c:valAx>
        <c:axId val="3025978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At val="1"/>
        <c:crossBetween val="between"/>
        <c:dispUnits/>
        <c:majorUnit val="10"/>
      </c:valAx>
      <c:catAx>
        <c:axId val="390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0105"/>
          <c:w val="0.79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13</xdr:row>
      <xdr:rowOff>76200</xdr:rowOff>
    </xdr:from>
    <xdr:to>
      <xdr:col>5</xdr:col>
      <xdr:colOff>1419225</xdr:colOff>
      <xdr:row>13</xdr:row>
      <xdr:rowOff>2295525</xdr:rowOff>
    </xdr:to>
    <xdr:pic>
      <xdr:nvPicPr>
        <xdr:cNvPr id="1" name="Picture 2" descr="smOfficeRendered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676900"/>
          <a:ext cx="45148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20</xdr:row>
      <xdr:rowOff>38100</xdr:rowOff>
    </xdr:from>
    <xdr:to>
      <xdr:col>5</xdr:col>
      <xdr:colOff>1704975</xdr:colOff>
      <xdr:row>20</xdr:row>
      <xdr:rowOff>2305050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0010775"/>
          <a:ext cx="34385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266700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067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123825</xdr:rowOff>
    </xdr:from>
    <xdr:to>
      <xdr:col>9</xdr:col>
      <xdr:colOff>266700</xdr:colOff>
      <xdr:row>46</xdr:row>
      <xdr:rowOff>123825</xdr:rowOff>
    </xdr:to>
    <xdr:graphicFrame>
      <xdr:nvGraphicFramePr>
        <xdr:cNvPr id="2" name="Chart 3"/>
        <xdr:cNvGraphicFramePr/>
      </xdr:nvGraphicFramePr>
      <xdr:xfrm>
        <a:off x="9525" y="2971800"/>
        <a:ext cx="5057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47</xdr:row>
      <xdr:rowOff>66675</xdr:rowOff>
    </xdr:from>
    <xdr:to>
      <xdr:col>9</xdr:col>
      <xdr:colOff>266700</xdr:colOff>
      <xdr:row>70</xdr:row>
      <xdr:rowOff>76200</xdr:rowOff>
    </xdr:to>
    <xdr:graphicFrame>
      <xdr:nvGraphicFramePr>
        <xdr:cNvPr id="3" name="Chart 4"/>
        <xdr:cNvGraphicFramePr/>
      </xdr:nvGraphicFramePr>
      <xdr:xfrm>
        <a:off x="9525" y="5886450"/>
        <a:ext cx="5057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0</xdr:row>
      <xdr:rowOff>85725</xdr:rowOff>
    </xdr:from>
    <xdr:to>
      <xdr:col>19</xdr:col>
      <xdr:colOff>266700</xdr:colOff>
      <xdr:row>23</xdr:row>
      <xdr:rowOff>76200</xdr:rowOff>
    </xdr:to>
    <xdr:graphicFrame>
      <xdr:nvGraphicFramePr>
        <xdr:cNvPr id="4" name="Chart 5"/>
        <xdr:cNvGraphicFramePr/>
      </xdr:nvGraphicFramePr>
      <xdr:xfrm>
        <a:off x="5334000" y="85725"/>
        <a:ext cx="50673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533400</xdr:colOff>
      <xdr:row>24</xdr:row>
      <xdr:rowOff>47625</xdr:rowOff>
    </xdr:from>
    <xdr:to>
      <xdr:col>19</xdr:col>
      <xdr:colOff>266700</xdr:colOff>
      <xdr:row>47</xdr:row>
      <xdr:rowOff>47625</xdr:rowOff>
    </xdr:to>
    <xdr:graphicFrame>
      <xdr:nvGraphicFramePr>
        <xdr:cNvPr id="5" name="Chart 6"/>
        <xdr:cNvGraphicFramePr/>
      </xdr:nvGraphicFramePr>
      <xdr:xfrm>
        <a:off x="5334000" y="3019425"/>
        <a:ext cx="50673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48</xdr:row>
      <xdr:rowOff>28575</xdr:rowOff>
    </xdr:from>
    <xdr:to>
      <xdr:col>19</xdr:col>
      <xdr:colOff>266700</xdr:colOff>
      <xdr:row>71</xdr:row>
      <xdr:rowOff>28575</xdr:rowOff>
    </xdr:to>
    <xdr:graphicFrame>
      <xdr:nvGraphicFramePr>
        <xdr:cNvPr id="6" name="Chart 7"/>
        <xdr:cNvGraphicFramePr/>
      </xdr:nvGraphicFramePr>
      <xdr:xfrm>
        <a:off x="5334000" y="5972175"/>
        <a:ext cx="50673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533400</xdr:colOff>
      <xdr:row>0</xdr:row>
      <xdr:rowOff>85725</xdr:rowOff>
    </xdr:from>
    <xdr:to>
      <xdr:col>40</xdr:col>
      <xdr:colOff>266700</xdr:colOff>
      <xdr:row>23</xdr:row>
      <xdr:rowOff>76200</xdr:rowOff>
    </xdr:to>
    <xdr:graphicFrame>
      <xdr:nvGraphicFramePr>
        <xdr:cNvPr id="7" name="Chart 5"/>
        <xdr:cNvGraphicFramePr/>
      </xdr:nvGraphicFramePr>
      <xdr:xfrm>
        <a:off x="16535400" y="85725"/>
        <a:ext cx="50673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180975</xdr:colOff>
      <xdr:row>0</xdr:row>
      <xdr:rowOff>114300</xdr:rowOff>
    </xdr:from>
    <xdr:to>
      <xdr:col>30</xdr:col>
      <xdr:colOff>447675</xdr:colOff>
      <xdr:row>23</xdr:row>
      <xdr:rowOff>114300</xdr:rowOff>
    </xdr:to>
    <xdr:graphicFrame>
      <xdr:nvGraphicFramePr>
        <xdr:cNvPr id="8" name="Chart 7"/>
        <xdr:cNvGraphicFramePr/>
      </xdr:nvGraphicFramePr>
      <xdr:xfrm>
        <a:off x="11382375" y="114300"/>
        <a:ext cx="5067300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80" zoomScaleNormal="80" zoomScalePageLayoutView="0" workbookViewId="0" topLeftCell="A1">
      <selection activeCell="L11" sqref="L11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17.66015625" style="3" customWidth="1"/>
    <col min="4" max="6" width="30.83203125" style="3" customWidth="1"/>
    <col min="7" max="7" width="30.83203125" style="51" customWidth="1"/>
    <col min="8" max="8" width="10.33203125" style="123" customWidth="1"/>
    <col min="9" max="16384" width="10.33203125" style="1" customWidth="1"/>
  </cols>
  <sheetData>
    <row r="1" spans="1:8" s="3" customFormat="1" ht="26.25" customHeight="1">
      <c r="A1" s="206" t="s">
        <v>164</v>
      </c>
      <c r="B1" s="206"/>
      <c r="C1" s="206"/>
      <c r="D1" s="206"/>
      <c r="E1" s="206"/>
      <c r="F1" s="206"/>
      <c r="G1" s="206"/>
      <c r="H1" s="122"/>
    </row>
    <row r="2" spans="1:7" ht="26.25" customHeight="1" thickBot="1">
      <c r="A2" s="207" t="s">
        <v>271</v>
      </c>
      <c r="B2" s="207"/>
      <c r="C2" s="207"/>
      <c r="D2" s="207"/>
      <c r="E2" s="207"/>
      <c r="F2" s="207"/>
      <c r="G2" s="207"/>
    </row>
    <row r="3" spans="1:7" ht="18" customHeight="1">
      <c r="A3" s="334"/>
      <c r="B3" s="336" t="s">
        <v>79</v>
      </c>
      <c r="C3" s="337"/>
      <c r="D3" s="336" t="s">
        <v>189</v>
      </c>
      <c r="E3" s="336"/>
      <c r="F3" s="336"/>
      <c r="G3" s="339" t="s">
        <v>80</v>
      </c>
    </row>
    <row r="4" spans="1:7" ht="27" customHeight="1">
      <c r="A4" s="335"/>
      <c r="B4" s="338"/>
      <c r="C4" s="297"/>
      <c r="D4" s="338"/>
      <c r="E4" s="338"/>
      <c r="F4" s="338"/>
      <c r="G4" s="340"/>
    </row>
    <row r="5" spans="1:8" s="2" customFormat="1" ht="18.75" customHeight="1" hidden="1">
      <c r="A5" s="335"/>
      <c r="B5" s="338"/>
      <c r="C5" s="297"/>
      <c r="D5" s="338"/>
      <c r="E5" s="338"/>
      <c r="F5" s="338"/>
      <c r="G5" s="341"/>
      <c r="H5" s="124"/>
    </row>
    <row r="6" spans="1:8" s="3" customFormat="1" ht="18" thickBot="1">
      <c r="A6" s="347" t="s">
        <v>13</v>
      </c>
      <c r="B6" s="348"/>
      <c r="C6" s="348"/>
      <c r="D6" s="23"/>
      <c r="E6" s="23"/>
      <c r="F6" s="23"/>
      <c r="G6" s="92"/>
      <c r="H6" s="122"/>
    </row>
    <row r="7" spans="1:8" s="3" customFormat="1" ht="15" customHeight="1">
      <c r="A7" s="15"/>
      <c r="B7" s="349" t="s">
        <v>81</v>
      </c>
      <c r="C7" s="350"/>
      <c r="D7" s="351" t="s">
        <v>82</v>
      </c>
      <c r="E7" s="352"/>
      <c r="F7" s="353"/>
      <c r="G7" s="4"/>
      <c r="H7" s="122"/>
    </row>
    <row r="8" spans="1:7" ht="184.5">
      <c r="A8" s="11"/>
      <c r="B8" s="354" t="s">
        <v>83</v>
      </c>
      <c r="C8" s="355"/>
      <c r="D8" s="125" t="s">
        <v>162</v>
      </c>
      <c r="E8" s="126" t="s">
        <v>163</v>
      </c>
      <c r="F8" s="127" t="s">
        <v>84</v>
      </c>
      <c r="G8" s="128" t="s">
        <v>205</v>
      </c>
    </row>
    <row r="9" spans="1:7" ht="14.25" customHeight="1">
      <c r="A9" s="11"/>
      <c r="B9" s="361" t="s">
        <v>85</v>
      </c>
      <c r="C9" s="355"/>
      <c r="D9" s="248" t="s">
        <v>14</v>
      </c>
      <c r="E9" s="249"/>
      <c r="F9" s="250"/>
      <c r="G9" s="129"/>
    </row>
    <row r="10" spans="1:7" ht="14.25" customHeight="1">
      <c r="A10" s="16"/>
      <c r="B10" s="210" t="s">
        <v>86</v>
      </c>
      <c r="C10" s="256"/>
      <c r="D10" s="366" t="s">
        <v>87</v>
      </c>
      <c r="E10" s="367"/>
      <c r="F10" s="368"/>
      <c r="G10" s="130"/>
    </row>
    <row r="11" spans="1:7" ht="50.25" customHeight="1" thickBot="1">
      <c r="A11" s="16"/>
      <c r="B11" s="356" t="s">
        <v>88</v>
      </c>
      <c r="C11" s="357"/>
      <c r="D11" s="358" t="s">
        <v>230</v>
      </c>
      <c r="E11" s="359"/>
      <c r="F11" s="360"/>
      <c r="G11" s="130"/>
    </row>
    <row r="12" spans="1:7" ht="17.25" customHeight="1" thickBot="1">
      <c r="A12" s="215" t="s">
        <v>15</v>
      </c>
      <c r="B12" s="216"/>
      <c r="C12" s="216"/>
      <c r="D12" s="12"/>
      <c r="E12" s="12"/>
      <c r="F12" s="12"/>
      <c r="G12" s="131"/>
    </row>
    <row r="13" spans="1:8" s="2" customFormat="1" ht="30" customHeight="1">
      <c r="A13" s="17"/>
      <c r="B13" s="369" t="s">
        <v>89</v>
      </c>
      <c r="C13" s="370"/>
      <c r="D13" s="371" t="s">
        <v>231</v>
      </c>
      <c r="E13" s="372"/>
      <c r="F13" s="373"/>
      <c r="G13" s="132"/>
      <c r="H13" s="124"/>
    </row>
    <row r="14" spans="1:7" ht="184.5" customHeight="1">
      <c r="A14" s="18"/>
      <c r="B14" s="324" t="s">
        <v>90</v>
      </c>
      <c r="C14" s="211"/>
      <c r="D14" s="362"/>
      <c r="E14" s="363"/>
      <c r="F14" s="364"/>
      <c r="G14" s="133"/>
    </row>
    <row r="15" spans="1:7" ht="12.75">
      <c r="A15" s="11"/>
      <c r="B15" s="324" t="s">
        <v>91</v>
      </c>
      <c r="C15" s="211"/>
      <c r="D15" s="342">
        <v>1.5</v>
      </c>
      <c r="E15" s="343"/>
      <c r="F15" s="344"/>
      <c r="G15" s="133"/>
    </row>
    <row r="16" spans="1:8" s="2" customFormat="1" ht="30" customHeight="1">
      <c r="A16" s="8"/>
      <c r="B16" s="324" t="s">
        <v>16</v>
      </c>
      <c r="C16" s="217"/>
      <c r="D16" s="365">
        <v>1</v>
      </c>
      <c r="E16" s="199"/>
      <c r="F16" s="200"/>
      <c r="G16" s="134"/>
      <c r="H16" s="124"/>
    </row>
    <row r="17" spans="1:8" s="2" customFormat="1" ht="76.5" customHeight="1">
      <c r="A17" s="8"/>
      <c r="B17" s="324" t="s">
        <v>92</v>
      </c>
      <c r="C17" s="211"/>
      <c r="D17" s="327" t="s">
        <v>265</v>
      </c>
      <c r="E17" s="328"/>
      <c r="F17" s="329"/>
      <c r="G17" s="253" t="s">
        <v>207</v>
      </c>
      <c r="H17" s="124"/>
    </row>
    <row r="18" spans="1:7" ht="15" customHeight="1">
      <c r="A18" s="11"/>
      <c r="B18" s="380" t="s">
        <v>17</v>
      </c>
      <c r="C18" s="294"/>
      <c r="D18" s="381" t="s">
        <v>232</v>
      </c>
      <c r="E18" s="382"/>
      <c r="F18" s="383"/>
      <c r="G18" s="254"/>
    </row>
    <row r="19" spans="1:7" ht="12.75">
      <c r="A19" s="11"/>
      <c r="B19" s="324" t="s">
        <v>18</v>
      </c>
      <c r="C19" s="294"/>
      <c r="D19" s="377" t="s">
        <v>93</v>
      </c>
      <c r="E19" s="378"/>
      <c r="F19" s="379"/>
      <c r="G19" s="255"/>
    </row>
    <row r="20" spans="1:7" ht="12.75">
      <c r="A20" s="11"/>
      <c r="B20" s="324" t="s">
        <v>19</v>
      </c>
      <c r="C20" s="294"/>
      <c r="D20" s="279" t="s">
        <v>150</v>
      </c>
      <c r="E20" s="325"/>
      <c r="F20" s="326"/>
      <c r="G20" s="135"/>
    </row>
    <row r="21" spans="1:7" ht="186" customHeight="1">
      <c r="A21" s="11"/>
      <c r="B21" s="374" t="s">
        <v>12</v>
      </c>
      <c r="C21" s="346"/>
      <c r="D21" s="5" t="s">
        <v>266</v>
      </c>
      <c r="E21" s="375"/>
      <c r="F21" s="376"/>
      <c r="G21" s="136"/>
    </row>
    <row r="22" spans="1:7" ht="54.75" customHeight="1">
      <c r="A22" s="11"/>
      <c r="B22" s="210" t="s">
        <v>94</v>
      </c>
      <c r="C22" s="211"/>
      <c r="D22" s="323">
        <v>10</v>
      </c>
      <c r="E22" s="300"/>
      <c r="F22" s="301"/>
      <c r="G22" s="128"/>
    </row>
    <row r="23" spans="1:7" ht="45.75" customHeight="1">
      <c r="A23" s="16"/>
      <c r="B23" s="210" t="s">
        <v>95</v>
      </c>
      <c r="C23" s="256"/>
      <c r="D23" s="226">
        <v>10</v>
      </c>
      <c r="E23" s="232"/>
      <c r="F23" s="233"/>
      <c r="G23" s="137"/>
    </row>
    <row r="24" spans="1:7" ht="36" customHeight="1" thickBot="1">
      <c r="A24" s="16"/>
      <c r="B24" s="345" t="s">
        <v>96</v>
      </c>
      <c r="C24" s="346"/>
      <c r="D24" s="212" t="s">
        <v>233</v>
      </c>
      <c r="E24" s="321"/>
      <c r="F24" s="322"/>
      <c r="G24" s="137"/>
    </row>
    <row r="25" spans="1:7" ht="18" customHeight="1" thickBot="1">
      <c r="A25" s="311" t="s">
        <v>97</v>
      </c>
      <c r="B25" s="312"/>
      <c r="C25" s="312"/>
      <c r="D25" s="6"/>
      <c r="E25" s="6"/>
      <c r="F25" s="6"/>
      <c r="G25" s="138"/>
    </row>
    <row r="26" spans="1:7" ht="15" customHeight="1">
      <c r="A26" s="34"/>
      <c r="B26" s="313" t="s">
        <v>20</v>
      </c>
      <c r="C26" s="314"/>
      <c r="D26" s="39"/>
      <c r="E26" s="39"/>
      <c r="F26" s="39"/>
      <c r="G26" s="139"/>
    </row>
    <row r="27" spans="1:8" s="2" customFormat="1" ht="112.5" customHeight="1">
      <c r="A27" s="8"/>
      <c r="B27" s="316" t="s">
        <v>98</v>
      </c>
      <c r="C27" s="317"/>
      <c r="D27" s="318" t="s">
        <v>234</v>
      </c>
      <c r="E27" s="319"/>
      <c r="F27" s="320"/>
      <c r="G27" s="135" t="s">
        <v>208</v>
      </c>
      <c r="H27" s="124"/>
    </row>
    <row r="28" spans="1:8" s="2" customFormat="1" ht="30.75" customHeight="1">
      <c r="A28" s="8"/>
      <c r="B28" s="210" t="s">
        <v>137</v>
      </c>
      <c r="C28" s="197"/>
      <c r="D28" s="330" t="s">
        <v>235</v>
      </c>
      <c r="E28" s="331"/>
      <c r="F28" s="332"/>
      <c r="G28" s="140" t="s">
        <v>190</v>
      </c>
      <c r="H28" s="124"/>
    </row>
    <row r="29" spans="1:7" ht="14.25" customHeight="1">
      <c r="A29" s="11"/>
      <c r="B29" s="210" t="s">
        <v>99</v>
      </c>
      <c r="C29" s="294"/>
      <c r="D29" s="198" t="s">
        <v>100</v>
      </c>
      <c r="E29" s="300"/>
      <c r="F29" s="301"/>
      <c r="G29" s="128"/>
    </row>
    <row r="30" spans="1:7" ht="15" customHeight="1">
      <c r="A30" s="11"/>
      <c r="B30" s="210" t="s">
        <v>101</v>
      </c>
      <c r="C30" s="294"/>
      <c r="D30" s="248" t="s">
        <v>102</v>
      </c>
      <c r="E30" s="249"/>
      <c r="F30" s="250"/>
      <c r="G30" s="128"/>
    </row>
    <row r="31" spans="1:7" ht="15" customHeight="1">
      <c r="A31" s="11"/>
      <c r="B31" s="282" t="s">
        <v>21</v>
      </c>
      <c r="C31" s="293"/>
      <c r="D31" s="33"/>
      <c r="E31" s="33"/>
      <c r="F31" s="33"/>
      <c r="G31" s="141"/>
    </row>
    <row r="32" spans="1:7" ht="45" customHeight="1">
      <c r="A32" s="11"/>
      <c r="B32" s="210" t="s">
        <v>98</v>
      </c>
      <c r="C32" s="211"/>
      <c r="D32" s="198" t="s">
        <v>237</v>
      </c>
      <c r="E32" s="300"/>
      <c r="F32" s="301"/>
      <c r="G32" s="128" t="s">
        <v>209</v>
      </c>
    </row>
    <row r="33" spans="1:8" s="2" customFormat="1" ht="33.75" customHeight="1">
      <c r="A33" s="8"/>
      <c r="B33" s="210" t="s">
        <v>137</v>
      </c>
      <c r="C33" s="197"/>
      <c r="D33" s="193" t="s">
        <v>236</v>
      </c>
      <c r="E33" s="194"/>
      <c r="F33" s="195"/>
      <c r="G33" s="129" t="s">
        <v>190</v>
      </c>
      <c r="H33" s="124"/>
    </row>
    <row r="34" spans="1:7" ht="15" customHeight="1">
      <c r="A34" s="11"/>
      <c r="B34" s="210" t="s">
        <v>99</v>
      </c>
      <c r="C34" s="294"/>
      <c r="D34" s="198" t="s">
        <v>103</v>
      </c>
      <c r="E34" s="300"/>
      <c r="F34" s="301"/>
      <c r="G34" s="128"/>
    </row>
    <row r="35" spans="1:7" ht="15" customHeight="1">
      <c r="A35" s="11"/>
      <c r="B35" s="210" t="s">
        <v>101</v>
      </c>
      <c r="C35" s="294"/>
      <c r="D35" s="248" t="s">
        <v>238</v>
      </c>
      <c r="E35" s="249"/>
      <c r="F35" s="250"/>
      <c r="G35" s="128"/>
    </row>
    <row r="36" spans="1:7" ht="15" customHeight="1">
      <c r="A36" s="11"/>
      <c r="B36" s="282" t="s">
        <v>22</v>
      </c>
      <c r="C36" s="315"/>
      <c r="D36" s="33"/>
      <c r="E36" s="33"/>
      <c r="F36" s="33"/>
      <c r="G36" s="141"/>
    </row>
    <row r="37" spans="1:7" ht="30" customHeight="1">
      <c r="A37" s="11"/>
      <c r="B37" s="210" t="s">
        <v>99</v>
      </c>
      <c r="C37" s="294"/>
      <c r="D37" s="198" t="s">
        <v>239</v>
      </c>
      <c r="E37" s="300"/>
      <c r="F37" s="301"/>
      <c r="G37" s="142"/>
    </row>
    <row r="38" spans="1:7" ht="52.5" customHeight="1">
      <c r="A38" s="11"/>
      <c r="B38" s="210" t="s">
        <v>104</v>
      </c>
      <c r="C38" s="294"/>
      <c r="D38" s="308" t="s">
        <v>273</v>
      </c>
      <c r="E38" s="309"/>
      <c r="F38" s="310"/>
      <c r="G38" s="129"/>
    </row>
    <row r="39" spans="1:8" s="2" customFormat="1" ht="30" customHeight="1">
      <c r="A39" s="8"/>
      <c r="B39" s="210" t="s">
        <v>138</v>
      </c>
      <c r="C39" s="299"/>
      <c r="D39" s="302" t="s">
        <v>272</v>
      </c>
      <c r="E39" s="303"/>
      <c r="F39" s="304"/>
      <c r="G39" s="234" t="s">
        <v>190</v>
      </c>
      <c r="H39" s="124"/>
    </row>
    <row r="40" spans="1:8" s="2" customFormat="1" ht="19.5" customHeight="1">
      <c r="A40" s="8"/>
      <c r="B40" s="210" t="s">
        <v>105</v>
      </c>
      <c r="C40" s="299"/>
      <c r="D40" s="305"/>
      <c r="E40" s="306"/>
      <c r="F40" s="307"/>
      <c r="G40" s="235"/>
      <c r="H40" s="124"/>
    </row>
    <row r="41" spans="1:7" ht="42.75" customHeight="1">
      <c r="A41" s="11"/>
      <c r="B41" s="210" t="s">
        <v>106</v>
      </c>
      <c r="C41" s="294"/>
      <c r="D41" s="198"/>
      <c r="E41" s="297"/>
      <c r="F41" s="298"/>
      <c r="G41" s="128"/>
    </row>
    <row r="42" spans="1:7" ht="39">
      <c r="A42" s="11"/>
      <c r="B42" s="210" t="s">
        <v>107</v>
      </c>
      <c r="C42" s="294"/>
      <c r="D42" s="226">
        <v>0</v>
      </c>
      <c r="E42" s="232"/>
      <c r="F42" s="233"/>
      <c r="G42" s="143" t="s">
        <v>191</v>
      </c>
    </row>
    <row r="43" spans="1:7" ht="12.75">
      <c r="A43" s="11"/>
      <c r="B43" s="25" t="s">
        <v>157</v>
      </c>
      <c r="C43" s="33"/>
      <c r="D43" s="33"/>
      <c r="E43" s="33"/>
      <c r="F43" s="33"/>
      <c r="G43" s="144"/>
    </row>
    <row r="44" spans="1:7" ht="12.75" customHeight="1">
      <c r="A44" s="11"/>
      <c r="B44" s="210" t="s">
        <v>99</v>
      </c>
      <c r="C44" s="294"/>
      <c r="D44" s="198" t="s">
        <v>264</v>
      </c>
      <c r="E44" s="300"/>
      <c r="F44" s="301"/>
      <c r="G44" s="143"/>
    </row>
    <row r="45" spans="1:7" ht="12.75">
      <c r="A45" s="11"/>
      <c r="B45" s="210" t="s">
        <v>104</v>
      </c>
      <c r="C45" s="294"/>
      <c r="D45" s="236" t="s">
        <v>158</v>
      </c>
      <c r="E45" s="237"/>
      <c r="F45" s="238"/>
      <c r="G45" s="245"/>
    </row>
    <row r="46" spans="1:7" ht="12.75">
      <c r="A46" s="11"/>
      <c r="B46" s="210" t="s">
        <v>138</v>
      </c>
      <c r="C46" s="299"/>
      <c r="D46" s="239"/>
      <c r="E46" s="240"/>
      <c r="F46" s="241"/>
      <c r="G46" s="246"/>
    </row>
    <row r="47" spans="1:7" ht="12.75">
      <c r="A47" s="11"/>
      <c r="B47" s="210" t="s">
        <v>105</v>
      </c>
      <c r="C47" s="299"/>
      <c r="D47" s="239"/>
      <c r="E47" s="240"/>
      <c r="F47" s="241"/>
      <c r="G47" s="246"/>
    </row>
    <row r="48" spans="1:7" ht="12.75">
      <c r="A48" s="11"/>
      <c r="B48" s="210" t="s">
        <v>106</v>
      </c>
      <c r="C48" s="294"/>
      <c r="D48" s="242"/>
      <c r="E48" s="243"/>
      <c r="F48" s="244"/>
      <c r="G48" s="247"/>
    </row>
    <row r="49" spans="1:7" ht="15.75" customHeight="1">
      <c r="A49" s="11"/>
      <c r="B49" s="282" t="s">
        <v>23</v>
      </c>
      <c r="C49" s="293"/>
      <c r="D49" s="40"/>
      <c r="E49" s="40"/>
      <c r="F49" s="40"/>
      <c r="G49" s="145"/>
    </row>
    <row r="50" spans="1:7" ht="12.75">
      <c r="A50" s="11"/>
      <c r="B50" s="295" t="s">
        <v>24</v>
      </c>
      <c r="C50" s="296"/>
      <c r="D50" s="198" t="s">
        <v>159</v>
      </c>
      <c r="E50" s="297"/>
      <c r="F50" s="298"/>
      <c r="G50" s="128"/>
    </row>
    <row r="51" spans="1:7" ht="24" customHeight="1">
      <c r="A51" s="11"/>
      <c r="B51" s="210" t="s">
        <v>98</v>
      </c>
      <c r="C51" s="211"/>
      <c r="D51" s="270" t="s">
        <v>165</v>
      </c>
      <c r="E51" s="261"/>
      <c r="F51" s="262"/>
      <c r="G51" s="128"/>
    </row>
    <row r="52" spans="1:8" s="2" customFormat="1" ht="107.25" customHeight="1">
      <c r="A52" s="8"/>
      <c r="B52" s="210" t="s">
        <v>151</v>
      </c>
      <c r="C52" s="197"/>
      <c r="D52" s="193" t="s">
        <v>193</v>
      </c>
      <c r="E52" s="194"/>
      <c r="F52" s="195"/>
      <c r="G52" s="129" t="s">
        <v>190</v>
      </c>
      <c r="H52" s="124"/>
    </row>
    <row r="53" spans="1:7" ht="12.75">
      <c r="A53" s="11"/>
      <c r="B53" s="210" t="s">
        <v>152</v>
      </c>
      <c r="C53" s="294"/>
      <c r="D53" s="198" t="s">
        <v>158</v>
      </c>
      <c r="E53" s="297"/>
      <c r="F53" s="298"/>
      <c r="G53" s="129"/>
    </row>
    <row r="54" spans="1:7" ht="15.75" customHeight="1">
      <c r="A54" s="11"/>
      <c r="B54" s="210" t="s">
        <v>99</v>
      </c>
      <c r="C54" s="294"/>
      <c r="D54" s="248" t="s">
        <v>103</v>
      </c>
      <c r="E54" s="249"/>
      <c r="F54" s="250"/>
      <c r="G54" s="129"/>
    </row>
    <row r="55" spans="1:7" ht="15" customHeight="1">
      <c r="A55" s="11"/>
      <c r="B55" s="282" t="s">
        <v>25</v>
      </c>
      <c r="C55" s="293"/>
      <c r="D55" s="33"/>
      <c r="E55" s="33"/>
      <c r="F55" s="33"/>
      <c r="G55" s="141"/>
    </row>
    <row r="56" spans="1:7" ht="12.75">
      <c r="A56" s="11"/>
      <c r="B56" s="210" t="s">
        <v>108</v>
      </c>
      <c r="C56" s="294"/>
      <c r="D56" s="248" t="s">
        <v>153</v>
      </c>
      <c r="E56" s="249"/>
      <c r="F56" s="250"/>
      <c r="G56" s="129"/>
    </row>
    <row r="57" spans="1:7" ht="15" customHeight="1">
      <c r="A57" s="11"/>
      <c r="B57" s="210" t="s">
        <v>109</v>
      </c>
      <c r="C57" s="294"/>
      <c r="D57" s="248" t="s">
        <v>110</v>
      </c>
      <c r="E57" s="249"/>
      <c r="F57" s="250"/>
      <c r="G57" s="129"/>
    </row>
    <row r="58" spans="1:7" ht="12.75">
      <c r="A58" s="16"/>
      <c r="B58" s="282" t="s">
        <v>26</v>
      </c>
      <c r="C58" s="211"/>
      <c r="D58" s="283" t="s">
        <v>160</v>
      </c>
      <c r="E58" s="284"/>
      <c r="F58" s="285"/>
      <c r="G58" s="129"/>
    </row>
    <row r="59" spans="1:7" ht="15" customHeight="1" thickBot="1">
      <c r="A59" s="35"/>
      <c r="B59" s="286" t="s">
        <v>27</v>
      </c>
      <c r="C59" s="287"/>
      <c r="D59" s="41"/>
      <c r="E59" s="41"/>
      <c r="F59" s="41"/>
      <c r="G59" s="146"/>
    </row>
    <row r="60" spans="1:7" ht="78.75" customHeight="1" thickBot="1">
      <c r="A60" s="36"/>
      <c r="B60" s="288" t="s">
        <v>172</v>
      </c>
      <c r="C60" s="289"/>
      <c r="D60" s="290" t="s">
        <v>166</v>
      </c>
      <c r="E60" s="291"/>
      <c r="F60" s="292"/>
      <c r="G60" s="147" t="s">
        <v>206</v>
      </c>
    </row>
    <row r="61" spans="1:7" ht="18" customHeight="1" thickBot="1">
      <c r="A61" s="277" t="s">
        <v>28</v>
      </c>
      <c r="B61" s="278"/>
      <c r="C61" s="278"/>
      <c r="D61" s="14"/>
      <c r="E61" s="14"/>
      <c r="F61" s="14"/>
      <c r="G61" s="148"/>
    </row>
    <row r="62" spans="1:7" ht="15" customHeight="1">
      <c r="A62" s="19"/>
      <c r="B62" s="42" t="s">
        <v>29</v>
      </c>
      <c r="C62" s="39"/>
      <c r="D62" s="39"/>
      <c r="E62" s="39"/>
      <c r="F62" s="39"/>
      <c r="G62" s="139"/>
    </row>
    <row r="63" spans="1:7" ht="15" customHeight="1">
      <c r="A63" s="8"/>
      <c r="B63" s="210" t="s">
        <v>111</v>
      </c>
      <c r="C63" s="211"/>
      <c r="D63" s="248" t="s">
        <v>267</v>
      </c>
      <c r="E63" s="249"/>
      <c r="F63" s="250"/>
      <c r="G63" s="276" t="s">
        <v>211</v>
      </c>
    </row>
    <row r="64" spans="1:7" ht="15" customHeight="1">
      <c r="A64" s="8"/>
      <c r="B64" s="210" t="s">
        <v>112</v>
      </c>
      <c r="C64" s="211"/>
      <c r="D64" s="248" t="s">
        <v>268</v>
      </c>
      <c r="E64" s="249"/>
      <c r="F64" s="250"/>
      <c r="G64" s="276"/>
    </row>
    <row r="65" spans="1:7" ht="44.25" customHeight="1">
      <c r="A65" s="8"/>
      <c r="B65" s="210" t="s">
        <v>113</v>
      </c>
      <c r="C65" s="211"/>
      <c r="D65" s="279" t="s">
        <v>240</v>
      </c>
      <c r="E65" s="280"/>
      <c r="F65" s="281"/>
      <c r="G65" s="276"/>
    </row>
    <row r="66" spans="1:7" ht="15" customHeight="1">
      <c r="A66" s="8"/>
      <c r="B66" s="25" t="s">
        <v>30</v>
      </c>
      <c r="C66" s="33"/>
      <c r="D66" s="33"/>
      <c r="E66" s="33"/>
      <c r="F66" s="33"/>
      <c r="G66" s="141"/>
    </row>
    <row r="67" spans="1:7" ht="15" customHeight="1">
      <c r="A67" s="8"/>
      <c r="B67" s="210" t="s">
        <v>114</v>
      </c>
      <c r="C67" s="211"/>
      <c r="D67" s="248" t="s">
        <v>154</v>
      </c>
      <c r="E67" s="249"/>
      <c r="F67" s="250"/>
      <c r="G67" s="129"/>
    </row>
    <row r="68" spans="1:7" ht="15" customHeight="1">
      <c r="A68" s="8"/>
      <c r="B68" s="210" t="s">
        <v>116</v>
      </c>
      <c r="C68" s="211"/>
      <c r="D68" s="218" t="s">
        <v>154</v>
      </c>
      <c r="E68" s="219"/>
      <c r="F68" s="220"/>
      <c r="G68" s="129"/>
    </row>
    <row r="69" spans="1:7" ht="15" customHeight="1">
      <c r="A69" s="8"/>
      <c r="B69" s="25" t="s">
        <v>31</v>
      </c>
      <c r="C69" s="33"/>
      <c r="D69" s="33"/>
      <c r="E69" s="33"/>
      <c r="F69" s="33"/>
      <c r="G69" s="141"/>
    </row>
    <row r="70" spans="1:8" s="2" customFormat="1" ht="42.75" customHeight="1">
      <c r="A70" s="8"/>
      <c r="B70" s="210" t="s">
        <v>114</v>
      </c>
      <c r="C70" s="197"/>
      <c r="D70" s="218" t="s">
        <v>241</v>
      </c>
      <c r="E70" s="219"/>
      <c r="F70" s="220"/>
      <c r="G70" s="149" t="s">
        <v>190</v>
      </c>
      <c r="H70" s="124"/>
    </row>
    <row r="71" spans="1:8" s="2" customFormat="1" ht="46.5" customHeight="1">
      <c r="A71" s="8"/>
      <c r="B71" s="210" t="s">
        <v>116</v>
      </c>
      <c r="C71" s="197"/>
      <c r="D71" s="218" t="s">
        <v>242</v>
      </c>
      <c r="E71" s="219"/>
      <c r="F71" s="220"/>
      <c r="G71" s="149" t="s">
        <v>190</v>
      </c>
      <c r="H71" s="124"/>
    </row>
    <row r="72" spans="1:8" s="2" customFormat="1" ht="15" customHeight="1">
      <c r="A72" s="8"/>
      <c r="B72" s="25" t="s">
        <v>32</v>
      </c>
      <c r="C72" s="26"/>
      <c r="D72" s="26"/>
      <c r="E72" s="26"/>
      <c r="F72" s="26"/>
      <c r="G72" s="93"/>
      <c r="H72" s="124"/>
    </row>
    <row r="73" spans="1:7" ht="42.75" customHeight="1">
      <c r="A73" s="8"/>
      <c r="B73" s="210" t="s">
        <v>144</v>
      </c>
      <c r="C73" s="197"/>
      <c r="D73" s="248" t="s">
        <v>146</v>
      </c>
      <c r="E73" s="249"/>
      <c r="F73" s="250"/>
      <c r="G73" s="276"/>
    </row>
    <row r="74" spans="1:7" ht="42.75" customHeight="1">
      <c r="A74" s="8"/>
      <c r="B74" s="210" t="s">
        <v>145</v>
      </c>
      <c r="C74" s="197"/>
      <c r="D74" s="218" t="s">
        <v>243</v>
      </c>
      <c r="E74" s="219"/>
      <c r="F74" s="220"/>
      <c r="G74" s="276"/>
    </row>
    <row r="75" spans="1:7" ht="15" customHeight="1">
      <c r="A75" s="8"/>
      <c r="B75" s="210" t="s">
        <v>117</v>
      </c>
      <c r="C75" s="197"/>
      <c r="D75" s="248" t="s">
        <v>244</v>
      </c>
      <c r="E75" s="249"/>
      <c r="F75" s="250"/>
      <c r="G75" s="143"/>
    </row>
    <row r="76" spans="1:7" ht="15" customHeight="1">
      <c r="A76" s="8"/>
      <c r="B76" s="210" t="s">
        <v>118</v>
      </c>
      <c r="C76" s="197"/>
      <c r="D76" s="218" t="s">
        <v>158</v>
      </c>
      <c r="E76" s="219"/>
      <c r="F76" s="220"/>
      <c r="G76" s="150"/>
    </row>
    <row r="77" spans="1:7" ht="15" customHeight="1">
      <c r="A77" s="8"/>
      <c r="B77" s="210" t="s">
        <v>119</v>
      </c>
      <c r="C77" s="197"/>
      <c r="D77" s="248" t="s">
        <v>158</v>
      </c>
      <c r="E77" s="249"/>
      <c r="F77" s="250"/>
      <c r="G77" s="143"/>
    </row>
    <row r="78" spans="1:8" s="2" customFormat="1" ht="36" customHeight="1">
      <c r="A78" s="8"/>
      <c r="B78" s="210" t="s">
        <v>121</v>
      </c>
      <c r="C78" s="197"/>
      <c r="D78" s="267" t="s">
        <v>167</v>
      </c>
      <c r="E78" s="268"/>
      <c r="F78" s="269"/>
      <c r="G78" s="149" t="s">
        <v>190</v>
      </c>
      <c r="H78" s="124"/>
    </row>
    <row r="79" spans="1:8" s="2" customFormat="1" ht="45" customHeight="1">
      <c r="A79" s="8"/>
      <c r="B79" s="210" t="s">
        <v>122</v>
      </c>
      <c r="C79" s="197"/>
      <c r="D79" s="270" t="s">
        <v>212</v>
      </c>
      <c r="E79" s="261"/>
      <c r="F79" s="262"/>
      <c r="G79" s="151" t="s">
        <v>213</v>
      </c>
      <c r="H79" s="124"/>
    </row>
    <row r="80" spans="1:8" s="2" customFormat="1" ht="12.75">
      <c r="A80" s="8"/>
      <c r="B80" s="210" t="s">
        <v>123</v>
      </c>
      <c r="C80" s="256"/>
      <c r="D80" s="218" t="s">
        <v>192</v>
      </c>
      <c r="E80" s="219"/>
      <c r="F80" s="220"/>
      <c r="G80" s="151" t="s">
        <v>190</v>
      </c>
      <c r="H80" s="124"/>
    </row>
    <row r="81" spans="1:8" s="2" customFormat="1" ht="15" customHeight="1">
      <c r="A81" s="8"/>
      <c r="B81" s="210" t="s">
        <v>124</v>
      </c>
      <c r="C81" s="197"/>
      <c r="D81" s="218" t="s">
        <v>192</v>
      </c>
      <c r="E81" s="219"/>
      <c r="F81" s="220"/>
      <c r="G81" s="151" t="s">
        <v>190</v>
      </c>
      <c r="H81" s="124"/>
    </row>
    <row r="82" spans="1:8" s="2" customFormat="1" ht="15" customHeight="1">
      <c r="A82" s="8"/>
      <c r="B82" s="25" t="s">
        <v>2</v>
      </c>
      <c r="C82" s="26"/>
      <c r="D82" s="26"/>
      <c r="E82" s="26"/>
      <c r="F82" s="26"/>
      <c r="G82" s="93"/>
      <c r="H82" s="124"/>
    </row>
    <row r="83" spans="1:8" s="2" customFormat="1" ht="15" customHeight="1">
      <c r="A83" s="8"/>
      <c r="B83" s="196" t="s">
        <v>120</v>
      </c>
      <c r="C83" s="197"/>
      <c r="D83" s="198" t="s">
        <v>139</v>
      </c>
      <c r="E83" s="199"/>
      <c r="F83" s="200"/>
      <c r="G83" s="143"/>
      <c r="H83" s="124"/>
    </row>
    <row r="84" spans="1:8" s="2" customFormat="1" ht="33.75" customHeight="1">
      <c r="A84" s="8"/>
      <c r="B84" s="271" t="s">
        <v>0</v>
      </c>
      <c r="C84" s="272"/>
      <c r="D84" s="273" t="s">
        <v>245</v>
      </c>
      <c r="E84" s="274"/>
      <c r="F84" s="275"/>
      <c r="G84" s="234" t="s">
        <v>214</v>
      </c>
      <c r="H84" s="124"/>
    </row>
    <row r="85" spans="1:8" s="2" customFormat="1" ht="12.75">
      <c r="A85" s="8"/>
      <c r="B85" s="271" t="s">
        <v>11</v>
      </c>
      <c r="C85" s="272"/>
      <c r="D85" s="226" t="s">
        <v>168</v>
      </c>
      <c r="E85" s="232"/>
      <c r="F85" s="233"/>
      <c r="G85" s="235"/>
      <c r="H85" s="124"/>
    </row>
    <row r="86" spans="1:8" s="2" customFormat="1" ht="12.75">
      <c r="A86" s="8"/>
      <c r="B86" s="27" t="s">
        <v>1</v>
      </c>
      <c r="C86" s="28"/>
      <c r="D86" s="24"/>
      <c r="E86" s="13"/>
      <c r="F86" s="13"/>
      <c r="G86" s="144"/>
      <c r="H86" s="124"/>
    </row>
    <row r="87" spans="1:8" s="2" customFormat="1" ht="44.25" customHeight="1">
      <c r="A87" s="8"/>
      <c r="B87" s="196" t="s">
        <v>3</v>
      </c>
      <c r="C87" s="197"/>
      <c r="D87" s="226" t="s">
        <v>158</v>
      </c>
      <c r="E87" s="232"/>
      <c r="F87" s="233"/>
      <c r="G87" s="143"/>
      <c r="H87" s="124"/>
    </row>
    <row r="88" spans="1:8" s="2" customFormat="1" ht="12.75">
      <c r="A88" s="8"/>
      <c r="B88" s="251" t="s">
        <v>169</v>
      </c>
      <c r="C88" s="252"/>
      <c r="D88" s="226" t="s">
        <v>158</v>
      </c>
      <c r="E88" s="232"/>
      <c r="F88" s="233"/>
      <c r="G88" s="143"/>
      <c r="H88" s="124"/>
    </row>
    <row r="89" spans="1:8" s="2" customFormat="1" ht="21" customHeight="1">
      <c r="A89" s="8"/>
      <c r="B89" s="210" t="s">
        <v>125</v>
      </c>
      <c r="C89" s="256"/>
      <c r="D89" s="226" t="s">
        <v>115</v>
      </c>
      <c r="E89" s="232"/>
      <c r="F89" s="233"/>
      <c r="G89" s="143"/>
      <c r="H89" s="124"/>
    </row>
    <row r="90" spans="1:8" s="2" customFormat="1" ht="14.25" customHeight="1">
      <c r="A90" s="8"/>
      <c r="B90" s="10" t="s">
        <v>4</v>
      </c>
      <c r="C90" s="29"/>
      <c r="D90" s="24"/>
      <c r="E90" s="24"/>
      <c r="F90" s="24"/>
      <c r="G90" s="144"/>
      <c r="H90" s="124"/>
    </row>
    <row r="91" spans="1:8" s="2" customFormat="1" ht="12.75">
      <c r="A91" s="8"/>
      <c r="B91" s="196" t="s">
        <v>5</v>
      </c>
      <c r="C91" s="197"/>
      <c r="D91" s="198" t="s">
        <v>158</v>
      </c>
      <c r="E91" s="199"/>
      <c r="F91" s="200"/>
      <c r="G91" s="143"/>
      <c r="H91" s="124"/>
    </row>
    <row r="92" spans="1:8" s="2" customFormat="1" ht="12.75">
      <c r="A92" s="8"/>
      <c r="B92" s="196" t="s">
        <v>161</v>
      </c>
      <c r="C92" s="197"/>
      <c r="D92" s="198" t="s">
        <v>158</v>
      </c>
      <c r="E92" s="199"/>
      <c r="F92" s="200"/>
      <c r="G92" s="143"/>
      <c r="H92" s="124"/>
    </row>
    <row r="93" spans="1:8" s="2" customFormat="1" ht="15" customHeight="1">
      <c r="A93" s="8"/>
      <c r="B93" s="25" t="s">
        <v>33</v>
      </c>
      <c r="C93" s="26"/>
      <c r="D93" s="26"/>
      <c r="E93" s="26"/>
      <c r="F93" s="26"/>
      <c r="G93" s="93"/>
      <c r="H93" s="124"/>
    </row>
    <row r="94" spans="1:8" s="2" customFormat="1" ht="15" customHeight="1">
      <c r="A94" s="8"/>
      <c r="B94" s="210" t="s">
        <v>126</v>
      </c>
      <c r="C94" s="217"/>
      <c r="D94" s="218" t="s">
        <v>34</v>
      </c>
      <c r="E94" s="219"/>
      <c r="F94" s="220"/>
      <c r="G94" s="50"/>
      <c r="H94" s="124"/>
    </row>
    <row r="95" spans="1:8" s="2" customFormat="1" ht="71.25" customHeight="1">
      <c r="A95" s="8"/>
      <c r="B95" s="210" t="s">
        <v>127</v>
      </c>
      <c r="C95" s="217"/>
      <c r="D95" s="226" t="s">
        <v>269</v>
      </c>
      <c r="E95" s="232"/>
      <c r="F95" s="233"/>
      <c r="G95" s="159" t="s">
        <v>270</v>
      </c>
      <c r="H95" s="124"/>
    </row>
    <row r="96" spans="1:8" s="2" customFormat="1" ht="44.25" customHeight="1">
      <c r="A96" s="8"/>
      <c r="B96" s="210" t="s">
        <v>128</v>
      </c>
      <c r="C96" s="217"/>
      <c r="D96" s="263" t="s">
        <v>192</v>
      </c>
      <c r="E96" s="232"/>
      <c r="F96" s="233"/>
      <c r="G96" s="129" t="s">
        <v>190</v>
      </c>
      <c r="H96" s="124"/>
    </row>
    <row r="97" spans="1:8" s="2" customFormat="1" ht="12.75">
      <c r="A97" s="8"/>
      <c r="B97" s="210" t="s">
        <v>6</v>
      </c>
      <c r="C97" s="217"/>
      <c r="D97" s="218">
        <v>40</v>
      </c>
      <c r="E97" s="219"/>
      <c r="F97" s="220"/>
      <c r="G97" s="143"/>
      <c r="H97" s="124"/>
    </row>
    <row r="98" spans="1:8" s="2" customFormat="1" ht="15" customHeight="1">
      <c r="A98" s="20"/>
      <c r="B98" s="210" t="s">
        <v>129</v>
      </c>
      <c r="C98" s="217"/>
      <c r="D98" s="218" t="s">
        <v>274</v>
      </c>
      <c r="E98" s="219"/>
      <c r="F98" s="220"/>
      <c r="G98" s="143"/>
      <c r="H98" s="124"/>
    </row>
    <row r="99" spans="1:8" s="2" customFormat="1" ht="15" customHeight="1" thickBot="1">
      <c r="A99" s="20"/>
      <c r="B99" s="221" t="s">
        <v>130</v>
      </c>
      <c r="C99" s="222"/>
      <c r="D99" s="223" t="s">
        <v>139</v>
      </c>
      <c r="E99" s="224"/>
      <c r="F99" s="225"/>
      <c r="G99" s="147"/>
      <c r="H99" s="124"/>
    </row>
    <row r="100" spans="1:7" ht="18" customHeight="1" thickBot="1">
      <c r="A100" s="215" t="s">
        <v>35</v>
      </c>
      <c r="B100" s="216"/>
      <c r="C100" s="216"/>
      <c r="D100" s="9"/>
      <c r="E100" s="9"/>
      <c r="F100" s="9"/>
      <c r="G100" s="152"/>
    </row>
    <row r="101" spans="1:7" ht="15" customHeight="1">
      <c r="A101" s="37"/>
      <c r="B101" s="43" t="s">
        <v>36</v>
      </c>
      <c r="C101" s="44"/>
      <c r="D101" s="44"/>
      <c r="E101" s="44"/>
      <c r="F101" s="44"/>
      <c r="G101" s="94"/>
    </row>
    <row r="102" spans="1:8" s="2" customFormat="1" ht="41.25" customHeight="1">
      <c r="A102" s="21"/>
      <c r="B102" s="230" t="s">
        <v>140</v>
      </c>
      <c r="C102" s="231"/>
      <c r="D102" s="264" t="s">
        <v>203</v>
      </c>
      <c r="E102" s="265"/>
      <c r="F102" s="266"/>
      <c r="G102" s="129" t="s">
        <v>190</v>
      </c>
      <c r="H102" s="124"/>
    </row>
    <row r="103" spans="1:8" s="2" customFormat="1" ht="30.75" customHeight="1">
      <c r="A103" s="21"/>
      <c r="B103" s="210" t="s">
        <v>131</v>
      </c>
      <c r="C103" s="211"/>
      <c r="D103" s="198" t="s">
        <v>139</v>
      </c>
      <c r="E103" s="199"/>
      <c r="F103" s="200"/>
      <c r="G103" s="129"/>
      <c r="H103" s="124"/>
    </row>
    <row r="104" spans="1:8" s="2" customFormat="1" ht="30.75" customHeight="1">
      <c r="A104" s="21"/>
      <c r="B104" s="210" t="s">
        <v>132</v>
      </c>
      <c r="C104" s="211"/>
      <c r="D104" s="198" t="s">
        <v>192</v>
      </c>
      <c r="E104" s="199"/>
      <c r="F104" s="200"/>
      <c r="G104" s="143"/>
      <c r="H104" s="124"/>
    </row>
    <row r="105" spans="1:7" ht="30.75" customHeight="1">
      <c r="A105" s="22"/>
      <c r="B105" s="210" t="s">
        <v>133</v>
      </c>
      <c r="C105" s="211"/>
      <c r="D105" s="198" t="s">
        <v>192</v>
      </c>
      <c r="E105" s="199"/>
      <c r="F105" s="200"/>
      <c r="G105" s="150"/>
    </row>
    <row r="106" spans="1:7" ht="15.75" customHeight="1">
      <c r="A106" s="22"/>
      <c r="B106" s="45" t="s">
        <v>134</v>
      </c>
      <c r="C106" s="46"/>
      <c r="D106" s="46"/>
      <c r="E106" s="46"/>
      <c r="F106" s="46"/>
      <c r="G106" s="95"/>
    </row>
    <row r="107" spans="1:8" s="2" customFormat="1" ht="30" customHeight="1">
      <c r="A107" s="21"/>
      <c r="B107" s="196" t="s">
        <v>140</v>
      </c>
      <c r="C107" s="197"/>
      <c r="D107" s="226" t="s">
        <v>227</v>
      </c>
      <c r="E107" s="227"/>
      <c r="F107" s="228"/>
      <c r="G107" s="129" t="s">
        <v>147</v>
      </c>
      <c r="H107" s="124"/>
    </row>
    <row r="108" spans="1:7" ht="30" customHeight="1">
      <c r="A108" s="22"/>
      <c r="B108" s="196" t="s">
        <v>131</v>
      </c>
      <c r="C108" s="229"/>
      <c r="D108" s="198" t="s">
        <v>139</v>
      </c>
      <c r="E108" s="199"/>
      <c r="F108" s="200"/>
      <c r="G108" s="150"/>
    </row>
    <row r="109" spans="1:7" ht="15" customHeight="1">
      <c r="A109" s="22"/>
      <c r="B109" s="25" t="s">
        <v>38</v>
      </c>
      <c r="C109" s="46"/>
      <c r="D109" s="46"/>
      <c r="E109" s="46"/>
      <c r="F109" s="46"/>
      <c r="G109" s="95"/>
    </row>
    <row r="110" spans="1:8" s="2" customFormat="1" ht="29.25" customHeight="1">
      <c r="A110" s="21"/>
      <c r="B110" s="210" t="s">
        <v>135</v>
      </c>
      <c r="C110" s="197"/>
      <c r="D110" s="226" t="s">
        <v>227</v>
      </c>
      <c r="E110" s="227"/>
      <c r="F110" s="228"/>
      <c r="G110" s="129" t="s">
        <v>147</v>
      </c>
      <c r="H110" s="124"/>
    </row>
    <row r="111" spans="1:7" ht="30" customHeight="1" thickBot="1">
      <c r="A111" s="38"/>
      <c r="B111" s="221" t="s">
        <v>131</v>
      </c>
      <c r="C111" s="222"/>
      <c r="D111" s="223" t="s">
        <v>139</v>
      </c>
      <c r="E111" s="224"/>
      <c r="F111" s="225"/>
      <c r="G111" s="153"/>
    </row>
    <row r="112" spans="1:7" ht="18" customHeight="1" thickBot="1">
      <c r="A112" s="215" t="s">
        <v>149</v>
      </c>
      <c r="B112" s="216"/>
      <c r="C112" s="216"/>
      <c r="D112" s="9"/>
      <c r="E112" s="9"/>
      <c r="F112" s="9"/>
      <c r="G112" s="152"/>
    </row>
    <row r="113" spans="1:7" ht="15" customHeight="1">
      <c r="A113" s="37"/>
      <c r="B113" s="47" t="s">
        <v>7</v>
      </c>
      <c r="C113" s="39"/>
      <c r="D113" s="96"/>
      <c r="E113" s="39"/>
      <c r="F113" s="39"/>
      <c r="G113" s="154"/>
    </row>
    <row r="114" spans="1:7" ht="15" customHeight="1">
      <c r="A114" s="22"/>
      <c r="B114" s="204" t="s">
        <v>215</v>
      </c>
      <c r="C114" s="205"/>
      <c r="D114" s="193" t="s">
        <v>158</v>
      </c>
      <c r="E114" s="194"/>
      <c r="F114" s="195"/>
      <c r="G114" s="201" t="s">
        <v>223</v>
      </c>
    </row>
    <row r="115" spans="1:7" ht="15" customHeight="1">
      <c r="A115" s="22"/>
      <c r="B115" s="204" t="s">
        <v>216</v>
      </c>
      <c r="C115" s="205"/>
      <c r="D115" s="193" t="s">
        <v>158</v>
      </c>
      <c r="E115" s="194"/>
      <c r="F115" s="195"/>
      <c r="G115" s="202"/>
    </row>
    <row r="116" spans="1:7" ht="26.25" customHeight="1">
      <c r="A116" s="22"/>
      <c r="B116" s="204" t="s">
        <v>219</v>
      </c>
      <c r="C116" s="205"/>
      <c r="D116" s="193" t="s">
        <v>158</v>
      </c>
      <c r="E116" s="194"/>
      <c r="F116" s="195"/>
      <c r="G116" s="202"/>
    </row>
    <row r="117" spans="1:7" ht="15" customHeight="1">
      <c r="A117" s="22"/>
      <c r="B117" s="204" t="s">
        <v>217</v>
      </c>
      <c r="C117" s="205"/>
      <c r="D117" s="193" t="s">
        <v>158</v>
      </c>
      <c r="E117" s="194"/>
      <c r="F117" s="195"/>
      <c r="G117" s="203"/>
    </row>
    <row r="118" spans="1:7" ht="27" customHeight="1">
      <c r="A118" s="22"/>
      <c r="B118" s="204" t="s">
        <v>220</v>
      </c>
      <c r="C118" s="205"/>
      <c r="D118" s="193" t="s">
        <v>158</v>
      </c>
      <c r="E118" s="194"/>
      <c r="F118" s="195"/>
      <c r="G118" s="155" t="s">
        <v>224</v>
      </c>
    </row>
    <row r="119" spans="1:7" ht="60.75" customHeight="1">
      <c r="A119" s="22"/>
      <c r="B119" s="204" t="s">
        <v>218</v>
      </c>
      <c r="C119" s="205"/>
      <c r="D119" s="193" t="s">
        <v>158</v>
      </c>
      <c r="E119" s="194"/>
      <c r="F119" s="195"/>
      <c r="G119" s="156" t="s">
        <v>225</v>
      </c>
    </row>
    <row r="120" spans="1:7" ht="15" customHeight="1">
      <c r="A120" s="22"/>
      <c r="B120" s="48" t="s">
        <v>8</v>
      </c>
      <c r="C120" s="33"/>
      <c r="D120" s="33"/>
      <c r="E120" s="33"/>
      <c r="F120" s="33"/>
      <c r="G120" s="141"/>
    </row>
    <row r="121" spans="1:7" ht="15" customHeight="1">
      <c r="A121" s="31"/>
      <c r="B121" s="204" t="s">
        <v>221</v>
      </c>
      <c r="C121" s="205"/>
      <c r="D121" s="260">
        <v>1634</v>
      </c>
      <c r="E121" s="261"/>
      <c r="F121" s="262"/>
      <c r="G121" s="234" t="s">
        <v>190</v>
      </c>
    </row>
    <row r="122" spans="1:7" ht="15" customHeight="1" thickBot="1">
      <c r="A122" s="30"/>
      <c r="B122" s="208" t="s">
        <v>131</v>
      </c>
      <c r="C122" s="209"/>
      <c r="D122" s="212" t="s">
        <v>222</v>
      </c>
      <c r="E122" s="213"/>
      <c r="F122" s="214"/>
      <c r="G122" s="333"/>
    </row>
    <row r="123" spans="1:7" ht="18" customHeight="1">
      <c r="A123" s="258" t="s">
        <v>136</v>
      </c>
      <c r="B123" s="258"/>
      <c r="C123" s="258"/>
      <c r="D123" s="7"/>
      <c r="E123" s="7"/>
      <c r="F123" s="7"/>
      <c r="G123" s="157"/>
    </row>
    <row r="124" spans="2:7" ht="29.25" customHeight="1">
      <c r="B124" s="259" t="s">
        <v>148</v>
      </c>
      <c r="C124" s="259"/>
      <c r="D124" s="259"/>
      <c r="E124" s="259"/>
      <c r="F124" s="259"/>
      <c r="G124" s="158"/>
    </row>
    <row r="125" spans="2:6" ht="29.25" customHeight="1">
      <c r="B125" s="257" t="s">
        <v>156</v>
      </c>
      <c r="C125" s="257"/>
      <c r="D125" s="257"/>
      <c r="E125" s="257"/>
      <c r="F125" s="257"/>
    </row>
    <row r="126" spans="2:6" ht="36.75" customHeight="1">
      <c r="B126" s="257" t="s">
        <v>155</v>
      </c>
      <c r="C126" s="257"/>
      <c r="D126" s="257"/>
      <c r="E126" s="257"/>
      <c r="F126" s="257"/>
    </row>
    <row r="127" spans="2:6" ht="43.5" customHeight="1">
      <c r="B127" s="257" t="s">
        <v>210</v>
      </c>
      <c r="C127" s="257"/>
      <c r="D127" s="257"/>
      <c r="E127" s="257"/>
      <c r="F127" s="257"/>
    </row>
    <row r="128" spans="2:6" ht="30" customHeight="1">
      <c r="B128" s="390" t="s">
        <v>276</v>
      </c>
      <c r="C128" s="390"/>
      <c r="D128" s="390"/>
      <c r="E128" s="390"/>
      <c r="F128" s="390"/>
    </row>
  </sheetData>
  <sheetProtection/>
  <mergeCells count="209">
    <mergeCell ref="B128:F128"/>
    <mergeCell ref="D13:F13"/>
    <mergeCell ref="B14:C14"/>
    <mergeCell ref="B21:C21"/>
    <mergeCell ref="E21:F21"/>
    <mergeCell ref="B22:C22"/>
    <mergeCell ref="B19:C19"/>
    <mergeCell ref="D19:F19"/>
    <mergeCell ref="B18:C18"/>
    <mergeCell ref="D18:F18"/>
    <mergeCell ref="D14:F14"/>
    <mergeCell ref="B16:C16"/>
    <mergeCell ref="D16:F16"/>
    <mergeCell ref="B17:C17"/>
    <mergeCell ref="B10:C10"/>
    <mergeCell ref="D10:F10"/>
    <mergeCell ref="A12:C12"/>
    <mergeCell ref="B13:C13"/>
    <mergeCell ref="A6:C6"/>
    <mergeCell ref="B7:C7"/>
    <mergeCell ref="D7:F7"/>
    <mergeCell ref="B8:C8"/>
    <mergeCell ref="B11:C11"/>
    <mergeCell ref="D11:F11"/>
    <mergeCell ref="B9:C9"/>
    <mergeCell ref="D9:F9"/>
    <mergeCell ref="G121:G122"/>
    <mergeCell ref="A3:A5"/>
    <mergeCell ref="B3:C5"/>
    <mergeCell ref="D3:F5"/>
    <mergeCell ref="G3:G5"/>
    <mergeCell ref="D15:F15"/>
    <mergeCell ref="B15:C15"/>
    <mergeCell ref="B23:C23"/>
    <mergeCell ref="D23:F23"/>
    <mergeCell ref="B24:C24"/>
    <mergeCell ref="D24:F24"/>
    <mergeCell ref="B28:C28"/>
    <mergeCell ref="D22:F22"/>
    <mergeCell ref="B20:C20"/>
    <mergeCell ref="D20:F20"/>
    <mergeCell ref="D17:F17"/>
    <mergeCell ref="D28:F28"/>
    <mergeCell ref="B29:C29"/>
    <mergeCell ref="D29:F29"/>
    <mergeCell ref="A25:C25"/>
    <mergeCell ref="B26:C26"/>
    <mergeCell ref="B36:C36"/>
    <mergeCell ref="B37:C37"/>
    <mergeCell ref="D37:F37"/>
    <mergeCell ref="B31:C31"/>
    <mergeCell ref="B27:C27"/>
    <mergeCell ref="D27:F27"/>
    <mergeCell ref="B30:C30"/>
    <mergeCell ref="D30:F30"/>
    <mergeCell ref="B32:C32"/>
    <mergeCell ref="D32:F32"/>
    <mergeCell ref="B33:C33"/>
    <mergeCell ref="D33:F33"/>
    <mergeCell ref="D39:F40"/>
    <mergeCell ref="B35:C35"/>
    <mergeCell ref="D35:F35"/>
    <mergeCell ref="B34:C34"/>
    <mergeCell ref="D34:F34"/>
    <mergeCell ref="B38:C38"/>
    <mergeCell ref="D38:F38"/>
    <mergeCell ref="B54:C54"/>
    <mergeCell ref="D54:F54"/>
    <mergeCell ref="B41:C41"/>
    <mergeCell ref="D41:F41"/>
    <mergeCell ref="B39:C39"/>
    <mergeCell ref="B42:C42"/>
    <mergeCell ref="D42:F42"/>
    <mergeCell ref="B44:C44"/>
    <mergeCell ref="D44:F44"/>
    <mergeCell ref="B40:C40"/>
    <mergeCell ref="D53:F53"/>
    <mergeCell ref="B48:C48"/>
    <mergeCell ref="B45:C45"/>
    <mergeCell ref="B46:C46"/>
    <mergeCell ref="B47:C47"/>
    <mergeCell ref="B53:C53"/>
    <mergeCell ref="B49:C49"/>
    <mergeCell ref="B50:C50"/>
    <mergeCell ref="D50:F50"/>
    <mergeCell ref="B51:C51"/>
    <mergeCell ref="D51:F51"/>
    <mergeCell ref="B52:C52"/>
    <mergeCell ref="D52:F52"/>
    <mergeCell ref="B58:C58"/>
    <mergeCell ref="D58:F58"/>
    <mergeCell ref="B59:C59"/>
    <mergeCell ref="B60:C60"/>
    <mergeCell ref="D60:F60"/>
    <mergeCell ref="B55:C55"/>
    <mergeCell ref="B56:C56"/>
    <mergeCell ref="D56:F56"/>
    <mergeCell ref="B57:C57"/>
    <mergeCell ref="D57:F57"/>
    <mergeCell ref="D67:F67"/>
    <mergeCell ref="B68:C68"/>
    <mergeCell ref="D68:F68"/>
    <mergeCell ref="D64:F64"/>
    <mergeCell ref="B65:C65"/>
    <mergeCell ref="D65:F65"/>
    <mergeCell ref="G73:G74"/>
    <mergeCell ref="B74:C74"/>
    <mergeCell ref="B70:C70"/>
    <mergeCell ref="D70:F70"/>
    <mergeCell ref="A61:C61"/>
    <mergeCell ref="B63:C63"/>
    <mergeCell ref="D63:F63"/>
    <mergeCell ref="G63:G65"/>
    <mergeCell ref="B64:C64"/>
    <mergeCell ref="B67:C67"/>
    <mergeCell ref="B71:C71"/>
    <mergeCell ref="D71:F71"/>
    <mergeCell ref="D74:F74"/>
    <mergeCell ref="B75:C75"/>
    <mergeCell ref="D75:F75"/>
    <mergeCell ref="B73:C73"/>
    <mergeCell ref="D73:F73"/>
    <mergeCell ref="B83:C83"/>
    <mergeCell ref="D83:F83"/>
    <mergeCell ref="B84:C84"/>
    <mergeCell ref="D84:F84"/>
    <mergeCell ref="B85:C85"/>
    <mergeCell ref="D85:F85"/>
    <mergeCell ref="B79:C79"/>
    <mergeCell ref="D79:F79"/>
    <mergeCell ref="B80:C80"/>
    <mergeCell ref="D80:F80"/>
    <mergeCell ref="B81:C81"/>
    <mergeCell ref="D81:F81"/>
    <mergeCell ref="B110:C110"/>
    <mergeCell ref="D111:F111"/>
    <mergeCell ref="B111:C111"/>
    <mergeCell ref="D110:F110"/>
    <mergeCell ref="B96:C96"/>
    <mergeCell ref="D96:F96"/>
    <mergeCell ref="D102:F102"/>
    <mergeCell ref="B104:C104"/>
    <mergeCell ref="D104:F104"/>
    <mergeCell ref="B125:F125"/>
    <mergeCell ref="B127:F127"/>
    <mergeCell ref="A123:C123"/>
    <mergeCell ref="B124:F124"/>
    <mergeCell ref="B126:F126"/>
    <mergeCell ref="B114:C114"/>
    <mergeCell ref="D121:F121"/>
    <mergeCell ref="B118:C118"/>
    <mergeCell ref="D118:F118"/>
    <mergeCell ref="B119:C119"/>
    <mergeCell ref="G17:G19"/>
    <mergeCell ref="G84:G85"/>
    <mergeCell ref="B97:C97"/>
    <mergeCell ref="D97:F97"/>
    <mergeCell ref="B94:C94"/>
    <mergeCell ref="B89:C89"/>
    <mergeCell ref="D89:F89"/>
    <mergeCell ref="B76:C76"/>
    <mergeCell ref="D76:F76"/>
    <mergeCell ref="B77:C77"/>
    <mergeCell ref="G39:G40"/>
    <mergeCell ref="D45:F48"/>
    <mergeCell ref="G45:G48"/>
    <mergeCell ref="D77:F77"/>
    <mergeCell ref="B87:C87"/>
    <mergeCell ref="B88:C88"/>
    <mergeCell ref="D88:F88"/>
    <mergeCell ref="D87:F87"/>
    <mergeCell ref="B78:C78"/>
    <mergeCell ref="D78:F78"/>
    <mergeCell ref="D119:F119"/>
    <mergeCell ref="D105:F105"/>
    <mergeCell ref="B98:C98"/>
    <mergeCell ref="D98:F98"/>
    <mergeCell ref="B99:C99"/>
    <mergeCell ref="D99:F99"/>
    <mergeCell ref="B107:C107"/>
    <mergeCell ref="D107:F107"/>
    <mergeCell ref="B108:C108"/>
    <mergeCell ref="B102:C102"/>
    <mergeCell ref="A1:G1"/>
    <mergeCell ref="A2:G2"/>
    <mergeCell ref="B122:C122"/>
    <mergeCell ref="B105:C105"/>
    <mergeCell ref="D122:F122"/>
    <mergeCell ref="B121:C121"/>
    <mergeCell ref="A112:C112"/>
    <mergeCell ref="A100:C100"/>
    <mergeCell ref="B103:C103"/>
    <mergeCell ref="D103:F103"/>
    <mergeCell ref="G114:G117"/>
    <mergeCell ref="B115:C115"/>
    <mergeCell ref="B116:C116"/>
    <mergeCell ref="B117:C117"/>
    <mergeCell ref="D114:F114"/>
    <mergeCell ref="D115:F115"/>
    <mergeCell ref="D116:F116"/>
    <mergeCell ref="D117:F117"/>
    <mergeCell ref="B91:C91"/>
    <mergeCell ref="D91:F91"/>
    <mergeCell ref="B92:C92"/>
    <mergeCell ref="D92:F92"/>
    <mergeCell ref="D94:F94"/>
    <mergeCell ref="B95:C95"/>
    <mergeCell ref="D95:F95"/>
    <mergeCell ref="D108:F108"/>
  </mergeCells>
  <printOptions/>
  <pageMargins left="0.75" right="0.75" top="1" bottom="1" header="0.5" footer="0.5"/>
  <pageSetup fitToHeight="5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0" sqref="B10"/>
    </sheetView>
  </sheetViews>
  <sheetFormatPr defaultColWidth="9.33203125" defaultRowHeight="10.5"/>
  <cols>
    <col min="1" max="1" width="32.5" style="0" customWidth="1"/>
    <col min="2" max="10" width="12.5" style="89" customWidth="1"/>
    <col min="11" max="11" width="12.5" style="0" customWidth="1"/>
  </cols>
  <sheetData>
    <row r="1" spans="1:10" ht="15">
      <c r="A1" s="90" t="s">
        <v>194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5">
      <c r="A2" s="91" t="s">
        <v>204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s="107" customFormat="1" ht="39">
      <c r="A3" s="105" t="s">
        <v>176</v>
      </c>
      <c r="B3" s="105" t="s">
        <v>197</v>
      </c>
      <c r="C3" s="106" t="s">
        <v>195</v>
      </c>
      <c r="D3" s="106" t="s">
        <v>198</v>
      </c>
      <c r="E3" s="106" t="s">
        <v>178</v>
      </c>
      <c r="F3" s="106" t="s">
        <v>199</v>
      </c>
      <c r="G3" s="106" t="s">
        <v>200</v>
      </c>
      <c r="H3" s="106" t="s">
        <v>201</v>
      </c>
      <c r="I3" s="106" t="s">
        <v>202</v>
      </c>
      <c r="J3" s="106" t="s">
        <v>196</v>
      </c>
      <c r="K3" s="106" t="s">
        <v>226</v>
      </c>
    </row>
    <row r="4" spans="1:11" s="107" customFormat="1" ht="12.75">
      <c r="A4" s="160" t="s">
        <v>246</v>
      </c>
      <c r="B4" s="161">
        <v>1611.0899</v>
      </c>
      <c r="C4" s="161" t="s">
        <v>252</v>
      </c>
      <c r="D4" s="161">
        <v>16122.1672</v>
      </c>
      <c r="E4" s="161">
        <v>1</v>
      </c>
      <c r="F4" s="161">
        <v>0</v>
      </c>
      <c r="G4" s="161">
        <v>0</v>
      </c>
      <c r="H4" s="162">
        <v>1</v>
      </c>
      <c r="I4" s="163">
        <v>178.59135</v>
      </c>
      <c r="J4" s="163">
        <f>B4/I4</f>
        <v>9.021097046413502</v>
      </c>
      <c r="K4" s="162">
        <v>0.6298188574082675</v>
      </c>
    </row>
    <row r="5" spans="1:11" s="107" customFormat="1" ht="12.75">
      <c r="A5" s="160" t="s">
        <v>247</v>
      </c>
      <c r="B5" s="161">
        <v>1221.28925</v>
      </c>
      <c r="C5" s="161" t="s">
        <v>252</v>
      </c>
      <c r="D5" s="161">
        <v>12221.4264</v>
      </c>
      <c r="E5" s="161">
        <v>1</v>
      </c>
      <c r="F5" s="161">
        <v>909.1042500000001</v>
      </c>
      <c r="G5" s="161">
        <v>222.1896</v>
      </c>
      <c r="H5" s="162">
        <v>1</v>
      </c>
      <c r="I5" s="163">
        <v>178.59135</v>
      </c>
      <c r="J5" s="163">
        <f>B5/I5</f>
        <v>6.8384569017480406</v>
      </c>
      <c r="K5" s="162">
        <v>0.6298188574082675</v>
      </c>
    </row>
    <row r="6" spans="1:11" s="107" customFormat="1" ht="12.75">
      <c r="A6" s="160" t="s">
        <v>248</v>
      </c>
      <c r="B6" s="161">
        <v>724.4845</v>
      </c>
      <c r="C6" s="161" t="s">
        <v>252</v>
      </c>
      <c r="D6" s="161">
        <v>7249.7832</v>
      </c>
      <c r="E6" s="161">
        <v>1</v>
      </c>
      <c r="F6" s="161">
        <v>606.0695</v>
      </c>
      <c r="G6" s="161">
        <v>120.13740000000001</v>
      </c>
      <c r="H6" s="162">
        <v>1</v>
      </c>
      <c r="I6" s="163">
        <v>178.59135</v>
      </c>
      <c r="J6" s="163">
        <f>B6/I6</f>
        <v>4.05666063893912</v>
      </c>
      <c r="K6" s="162">
        <v>0.6298188574082675</v>
      </c>
    </row>
    <row r="7" spans="1:11" s="107" customFormat="1" ht="12.75">
      <c r="A7" s="160" t="s">
        <v>249</v>
      </c>
      <c r="B7" s="161">
        <v>1221.28925</v>
      </c>
      <c r="C7" s="161" t="s">
        <v>252</v>
      </c>
      <c r="D7" s="161">
        <v>12221.4264</v>
      </c>
      <c r="E7" s="161">
        <v>1</v>
      </c>
      <c r="F7" s="161">
        <v>909.1042500000001</v>
      </c>
      <c r="G7" s="161">
        <v>180.09845</v>
      </c>
      <c r="H7" s="162">
        <v>1</v>
      </c>
      <c r="I7" s="163">
        <v>178.59135</v>
      </c>
      <c r="J7" s="163">
        <f>B7/I7</f>
        <v>6.8384569017480406</v>
      </c>
      <c r="K7" s="162">
        <v>0.6298188574082675</v>
      </c>
    </row>
    <row r="8" spans="1:11" s="107" customFormat="1" ht="12.75">
      <c r="A8" s="160" t="s">
        <v>250</v>
      </c>
      <c r="B8" s="161">
        <v>724.4845</v>
      </c>
      <c r="C8" s="161" t="s">
        <v>252</v>
      </c>
      <c r="D8" s="161">
        <v>7249.7832</v>
      </c>
      <c r="E8" s="161">
        <v>1</v>
      </c>
      <c r="F8" s="161">
        <v>606.0695</v>
      </c>
      <c r="G8" s="161">
        <v>120.13740000000001</v>
      </c>
      <c r="H8" s="162">
        <v>1</v>
      </c>
      <c r="I8" s="163">
        <v>178.59135</v>
      </c>
      <c r="J8" s="163">
        <f>B8/I8</f>
        <v>4.05666063893912</v>
      </c>
      <c r="K8" s="162">
        <v>0.6298188574082675</v>
      </c>
    </row>
    <row r="9" spans="1:11" s="107" customFormat="1" ht="12.75">
      <c r="A9" s="160" t="s">
        <v>251</v>
      </c>
      <c r="B9" s="161">
        <v>6114.304700000001</v>
      </c>
      <c r="C9" s="161" t="s">
        <v>253</v>
      </c>
      <c r="D9" s="161">
        <v>25437.110800000002</v>
      </c>
      <c r="E9" s="161">
        <v>1</v>
      </c>
      <c r="F9" s="161">
        <v>0</v>
      </c>
      <c r="G9" s="161">
        <v>0</v>
      </c>
      <c r="H9" s="162">
        <v>0</v>
      </c>
      <c r="I9" s="164" t="s">
        <v>254</v>
      </c>
      <c r="J9" s="165">
        <v>0</v>
      </c>
      <c r="K9" s="162">
        <v>0</v>
      </c>
    </row>
    <row r="10" spans="1:11" s="107" customFormat="1" ht="15">
      <c r="A10" s="160" t="s">
        <v>275</v>
      </c>
      <c r="B10" s="166">
        <f>SUM(B4:B8)</f>
        <v>5502.6374</v>
      </c>
      <c r="C10" s="167"/>
      <c r="D10" s="166">
        <f>SUM(D4:D9)</f>
        <v>80501.6972</v>
      </c>
      <c r="E10" s="167"/>
      <c r="F10" s="166">
        <f>SUM(F4:F9)</f>
        <v>3030.3475000000003</v>
      </c>
      <c r="G10" s="166">
        <f>SUM(G4:G8)</f>
        <v>642.56285</v>
      </c>
      <c r="H10" s="168"/>
      <c r="I10" s="168"/>
      <c r="J10" s="165">
        <f>SUM(J4:J8)</f>
        <v>30.81133212778782</v>
      </c>
      <c r="K10" s="168"/>
    </row>
    <row r="11" spans="1:11" s="107" customFormat="1" ht="26.25">
      <c r="A11" s="160" t="s">
        <v>228</v>
      </c>
      <c r="B11" s="168"/>
      <c r="C11" s="168"/>
      <c r="D11" s="168"/>
      <c r="E11" s="168"/>
      <c r="F11" s="168"/>
      <c r="G11" s="168"/>
      <c r="H11" s="164">
        <v>1</v>
      </c>
      <c r="I11" s="164">
        <v>179</v>
      </c>
      <c r="J11" s="168"/>
      <c r="K11" s="164">
        <v>0.63</v>
      </c>
    </row>
    <row r="12" ht="14.25">
      <c r="A12" s="97" t="s">
        <v>229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0" sqref="C20"/>
    </sheetView>
  </sheetViews>
  <sheetFormatPr defaultColWidth="9.33203125" defaultRowHeight="10.5"/>
  <cols>
    <col min="1" max="1" width="28.16015625" style="56" customWidth="1"/>
    <col min="2" max="2" width="19.33203125" style="56" customWidth="1"/>
    <col min="3" max="3" width="12.16015625" style="56" customWidth="1"/>
    <col min="4" max="4" width="25.5" style="56" customWidth="1"/>
    <col min="5" max="5" width="22.83203125" style="56" customWidth="1"/>
    <col min="6" max="6" width="12.66015625" style="56" customWidth="1"/>
    <col min="7" max="8" width="12.5" style="56" customWidth="1"/>
    <col min="9" max="9" width="12.83203125" style="56" customWidth="1"/>
    <col min="10" max="11" width="12.5" style="56" customWidth="1"/>
    <col min="12" max="16384" width="9.33203125" style="56" customWidth="1"/>
  </cols>
  <sheetData>
    <row r="1" spans="1:11" ht="15">
      <c r="A1" s="52" t="s">
        <v>188</v>
      </c>
      <c r="B1" s="53"/>
      <c r="C1" s="53"/>
      <c r="D1" s="54"/>
      <c r="E1" s="54"/>
      <c r="F1" s="55"/>
      <c r="G1" s="55"/>
      <c r="H1" s="55"/>
      <c r="I1" s="55"/>
      <c r="J1" s="55"/>
      <c r="K1" s="55"/>
    </row>
    <row r="2" spans="1:11" ht="15">
      <c r="A2" s="52"/>
      <c r="B2" s="53"/>
      <c r="C2" s="53"/>
      <c r="D2" s="54"/>
      <c r="E2" s="54"/>
      <c r="F2" s="55"/>
      <c r="G2" s="55"/>
      <c r="H2" s="55"/>
      <c r="I2" s="55"/>
      <c r="J2" s="55"/>
      <c r="K2" s="55"/>
    </row>
    <row r="3" spans="1:11" ht="28.5" customHeight="1">
      <c r="A3" s="57"/>
      <c r="B3" s="57"/>
      <c r="C3" s="57"/>
      <c r="D3" s="58"/>
      <c r="E3" s="59" t="s">
        <v>173</v>
      </c>
      <c r="F3" s="384" t="s">
        <v>174</v>
      </c>
      <c r="G3" s="384"/>
      <c r="H3" s="385"/>
      <c r="I3" s="386" t="s">
        <v>175</v>
      </c>
      <c r="J3" s="384"/>
      <c r="K3" s="385"/>
    </row>
    <row r="4" spans="1:11" ht="45.75" customHeight="1">
      <c r="A4" s="60" t="s">
        <v>176</v>
      </c>
      <c r="B4" s="60" t="s">
        <v>177</v>
      </c>
      <c r="C4" s="61" t="s">
        <v>178</v>
      </c>
      <c r="D4" s="62" t="s">
        <v>179</v>
      </c>
      <c r="E4" s="63" t="s">
        <v>180</v>
      </c>
      <c r="F4" s="64" t="s">
        <v>181</v>
      </c>
      <c r="G4" s="65" t="s">
        <v>182</v>
      </c>
      <c r="H4" s="66" t="s">
        <v>183</v>
      </c>
      <c r="I4" s="64" t="s">
        <v>181</v>
      </c>
      <c r="J4" s="65" t="s">
        <v>182</v>
      </c>
      <c r="K4" s="66" t="s">
        <v>183</v>
      </c>
    </row>
    <row r="5" spans="1:11" ht="12.75">
      <c r="A5" s="87" t="s">
        <v>246</v>
      </c>
      <c r="B5" s="169">
        <v>1611.0899</v>
      </c>
      <c r="C5" s="67">
        <v>1</v>
      </c>
      <c r="D5" s="68" t="s">
        <v>185</v>
      </c>
      <c r="E5" s="69">
        <v>8.0554495</v>
      </c>
      <c r="F5" s="70">
        <f>20*E5</f>
        <v>161.10899</v>
      </c>
      <c r="G5" s="73">
        <f>5*E5+0.06*B5</f>
        <v>136.94264149999998</v>
      </c>
      <c r="H5" s="71">
        <f>5*E5+0.06*B5</f>
        <v>136.94264149999998</v>
      </c>
      <c r="I5" s="98">
        <f>F5/B5</f>
        <v>0.1</v>
      </c>
      <c r="J5" s="98">
        <f>G5/B5</f>
        <v>0.08499999999999999</v>
      </c>
      <c r="K5" s="99">
        <f>H5/B5</f>
        <v>0.08499999999999999</v>
      </c>
    </row>
    <row r="6" spans="1:11" ht="12.75">
      <c r="A6" s="87" t="s">
        <v>247</v>
      </c>
      <c r="B6" s="169">
        <v>1221.28925</v>
      </c>
      <c r="C6" s="67">
        <v>1</v>
      </c>
      <c r="D6" s="68" t="s">
        <v>185</v>
      </c>
      <c r="E6" s="69">
        <v>6.10644625</v>
      </c>
      <c r="F6" s="72">
        <f>20*E6</f>
        <v>122.12892500000001</v>
      </c>
      <c r="G6" s="73">
        <f>5*E6+0.06*B6</f>
        <v>103.80958625</v>
      </c>
      <c r="H6" s="74">
        <f>5*E6+0.06*B6</f>
        <v>103.80958625</v>
      </c>
      <c r="I6" s="98">
        <f>F6/B6</f>
        <v>0.1</v>
      </c>
      <c r="J6" s="98">
        <f>G6/B6</f>
        <v>0.08499999999999999</v>
      </c>
      <c r="K6" s="100">
        <f>H6/B6</f>
        <v>0.08499999999999999</v>
      </c>
    </row>
    <row r="7" spans="1:11" ht="12.75">
      <c r="A7" s="87" t="s">
        <v>248</v>
      </c>
      <c r="B7" s="169">
        <v>724.4845</v>
      </c>
      <c r="C7" s="67">
        <v>1</v>
      </c>
      <c r="D7" s="68" t="s">
        <v>185</v>
      </c>
      <c r="E7" s="69">
        <v>3.6224225000000003</v>
      </c>
      <c r="F7" s="72">
        <f>20*E7</f>
        <v>72.44845000000001</v>
      </c>
      <c r="G7" s="73">
        <f>5*E7+0.06*B7</f>
        <v>61.581182500000004</v>
      </c>
      <c r="H7" s="74">
        <f>5*E7+0.06*B7</f>
        <v>61.581182500000004</v>
      </c>
      <c r="I7" s="98">
        <f>F7/B7</f>
        <v>0.1</v>
      </c>
      <c r="J7" s="98">
        <f>G7/B7</f>
        <v>0.085</v>
      </c>
      <c r="K7" s="100">
        <f>H7/B7</f>
        <v>0.085</v>
      </c>
    </row>
    <row r="8" spans="1:11" ht="12.75">
      <c r="A8" s="87" t="s">
        <v>249</v>
      </c>
      <c r="B8" s="169">
        <v>1221.28925</v>
      </c>
      <c r="C8" s="67">
        <v>1</v>
      </c>
      <c r="D8" s="68" t="s">
        <v>185</v>
      </c>
      <c r="E8" s="69">
        <v>6.10644625</v>
      </c>
      <c r="F8" s="72">
        <f>20*E8</f>
        <v>122.12892500000001</v>
      </c>
      <c r="G8" s="73">
        <f>5*E8+0.06*B8</f>
        <v>103.80958625</v>
      </c>
      <c r="H8" s="74">
        <f>5*E8+0.06*B8</f>
        <v>103.80958625</v>
      </c>
      <c r="I8" s="98">
        <f>F8/B8</f>
        <v>0.1</v>
      </c>
      <c r="J8" s="98">
        <f>G8/B8</f>
        <v>0.08499999999999999</v>
      </c>
      <c r="K8" s="100">
        <f>H8/B8</f>
        <v>0.08499999999999999</v>
      </c>
    </row>
    <row r="9" spans="1:11" ht="12.75">
      <c r="A9" s="111" t="s">
        <v>250</v>
      </c>
      <c r="B9" s="170">
        <v>724.4845</v>
      </c>
      <c r="C9" s="112">
        <v>1</v>
      </c>
      <c r="D9" s="113" t="s">
        <v>185</v>
      </c>
      <c r="E9" s="114">
        <v>3.6224225000000003</v>
      </c>
      <c r="F9" s="115">
        <f>20*E9</f>
        <v>72.44845000000001</v>
      </c>
      <c r="G9" s="116">
        <f>5*E9+0.06*B9</f>
        <v>61.581182500000004</v>
      </c>
      <c r="H9" s="117">
        <f>5*E9+0.06*B9</f>
        <v>61.581182500000004</v>
      </c>
      <c r="I9" s="118">
        <f>F9/B9</f>
        <v>0.1</v>
      </c>
      <c r="J9" s="118">
        <f>G9/B9</f>
        <v>0.085</v>
      </c>
      <c r="K9" s="119">
        <f>H9/B9</f>
        <v>0.085</v>
      </c>
    </row>
    <row r="10" spans="1:11" ht="18" customHeight="1">
      <c r="A10" s="75" t="s">
        <v>187</v>
      </c>
      <c r="B10" s="108">
        <f>SUMPRODUCT(B5:B9,$C5:$C9)</f>
        <v>5502.6374</v>
      </c>
      <c r="C10" s="109"/>
      <c r="D10" s="110"/>
      <c r="E10" s="77">
        <f>SUM(E5:E9)</f>
        <v>27.513187</v>
      </c>
      <c r="F10" s="120">
        <f>SUMPRODUCT($C$5:$C$9,F5:F9)</f>
        <v>550.26374</v>
      </c>
      <c r="G10" s="121">
        <f>SUMPRODUCT($C$5:$C$9,G5:G9)</f>
        <v>467.724179</v>
      </c>
      <c r="H10" s="76">
        <f>SUMPRODUCT($C$5:$C$9,H5:H9)</f>
        <v>467.724179</v>
      </c>
      <c r="I10" s="101">
        <f>F10/$B$10</f>
        <v>0.1</v>
      </c>
      <c r="J10" s="101">
        <f>G10/$B$10</f>
        <v>0.085</v>
      </c>
      <c r="K10" s="102">
        <f>H10/$B$10</f>
        <v>0.085</v>
      </c>
    </row>
    <row r="11" spans="1:11" ht="12.75">
      <c r="A11" s="78"/>
      <c r="B11" s="79"/>
      <c r="C11" s="80"/>
      <c r="D11" s="54"/>
      <c r="E11" s="81"/>
      <c r="F11" s="82"/>
      <c r="G11" s="83"/>
      <c r="H11" s="83"/>
      <c r="I11" s="84"/>
      <c r="J11" s="84"/>
      <c r="K11" s="84"/>
    </row>
    <row r="17" ht="9.75">
      <c r="B17" s="85"/>
    </row>
    <row r="18" ht="20.25">
      <c r="B18" s="86" t="s">
        <v>184</v>
      </c>
    </row>
    <row r="19" ht="20.25">
      <c r="B19" s="86" t="s">
        <v>186</v>
      </c>
    </row>
    <row r="20" ht="9.75">
      <c r="B20" s="86" t="s">
        <v>185</v>
      </c>
    </row>
  </sheetData>
  <sheetProtection/>
  <mergeCells count="2">
    <mergeCell ref="F3:H3"/>
    <mergeCell ref="I3:K3"/>
  </mergeCells>
  <dataValidations count="2">
    <dataValidation type="list" allowBlank="1" showInputMessage="1" showErrorMessage="1" sqref="D10">
      <formula1>$B$10:$B$59</formula1>
    </dataValidation>
    <dataValidation type="list" allowBlank="1" showInputMessage="1" showErrorMessage="1" sqref="D5:D9">
      <formula1>$B$18:$B$91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X24" sqref="X24"/>
    </sheetView>
  </sheetViews>
  <sheetFormatPr defaultColWidth="10.66015625" defaultRowHeight="10.5"/>
  <cols>
    <col min="1" max="1" width="33.33203125" style="32" customWidth="1"/>
    <col min="2" max="2" width="10.66015625" style="32" customWidth="1"/>
    <col min="3" max="3" width="14.83203125" style="32" customWidth="1"/>
    <col min="4" max="4" width="17" style="32" customWidth="1"/>
    <col min="5" max="28" width="5.5" style="32" customWidth="1"/>
    <col min="29" max="16384" width="10.66015625" style="32" customWidth="1"/>
  </cols>
  <sheetData>
    <row r="1" ht="28.5" customHeight="1">
      <c r="A1" s="49"/>
    </row>
    <row r="2" spans="1:28" ht="9.75">
      <c r="A2" s="171" t="s">
        <v>37</v>
      </c>
      <c r="B2" s="172" t="s">
        <v>46</v>
      </c>
      <c r="C2" s="172" t="s">
        <v>47</v>
      </c>
      <c r="D2" s="172" t="s">
        <v>48</v>
      </c>
      <c r="E2" s="173" t="s">
        <v>55</v>
      </c>
      <c r="F2" s="173" t="s">
        <v>56</v>
      </c>
      <c r="G2" s="173" t="s">
        <v>57</v>
      </c>
      <c r="H2" s="173" t="s">
        <v>58</v>
      </c>
      <c r="I2" s="173" t="s">
        <v>59</v>
      </c>
      <c r="J2" s="173" t="s">
        <v>60</v>
      </c>
      <c r="K2" s="173" t="s">
        <v>61</v>
      </c>
      <c r="L2" s="173" t="s">
        <v>62</v>
      </c>
      <c r="M2" s="173" t="s">
        <v>63</v>
      </c>
      <c r="N2" s="173" t="s">
        <v>64</v>
      </c>
      <c r="O2" s="173" t="s">
        <v>65</v>
      </c>
      <c r="P2" s="173" t="s">
        <v>66</v>
      </c>
      <c r="Q2" s="173" t="s">
        <v>67</v>
      </c>
      <c r="R2" s="173" t="s">
        <v>68</v>
      </c>
      <c r="S2" s="173" t="s">
        <v>69</v>
      </c>
      <c r="T2" s="173" t="s">
        <v>70</v>
      </c>
      <c r="U2" s="173" t="s">
        <v>71</v>
      </c>
      <c r="V2" s="173" t="s">
        <v>72</v>
      </c>
      <c r="W2" s="173" t="s">
        <v>73</v>
      </c>
      <c r="X2" s="173" t="s">
        <v>74</v>
      </c>
      <c r="Y2" s="173" t="s">
        <v>75</v>
      </c>
      <c r="Z2" s="173" t="s">
        <v>76</v>
      </c>
      <c r="AA2" s="173" t="s">
        <v>77</v>
      </c>
      <c r="AB2" s="174" t="s">
        <v>78</v>
      </c>
    </row>
    <row r="3" spans="1:28" ht="9.75">
      <c r="A3" s="175" t="s">
        <v>142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7"/>
    </row>
    <row r="4" spans="1:28" ht="9.75">
      <c r="A4" s="178" t="s">
        <v>39</v>
      </c>
      <c r="B4" s="179" t="s">
        <v>50</v>
      </c>
      <c r="C4" s="179" t="s">
        <v>49</v>
      </c>
      <c r="D4" s="179" t="s">
        <v>255</v>
      </c>
      <c r="E4" s="179">
        <v>0.18</v>
      </c>
      <c r="F4" s="179">
        <v>0.18</v>
      </c>
      <c r="G4" s="179">
        <v>0.18</v>
      </c>
      <c r="H4" s="179">
        <v>0.18</v>
      </c>
      <c r="I4" s="179">
        <v>0.18</v>
      </c>
      <c r="J4" s="179">
        <v>0.23</v>
      </c>
      <c r="K4" s="179">
        <v>0.23</v>
      </c>
      <c r="L4" s="179">
        <v>0.42</v>
      </c>
      <c r="M4" s="179">
        <v>0.9</v>
      </c>
      <c r="N4" s="179">
        <v>0.9</v>
      </c>
      <c r="O4" s="179">
        <v>0.9</v>
      </c>
      <c r="P4" s="179">
        <v>0.9</v>
      </c>
      <c r="Q4" s="179">
        <v>0.8</v>
      </c>
      <c r="R4" s="179">
        <v>0.9</v>
      </c>
      <c r="S4" s="179">
        <v>0.9</v>
      </c>
      <c r="T4" s="179">
        <v>0.9</v>
      </c>
      <c r="U4" s="179">
        <v>0.9</v>
      </c>
      <c r="V4" s="179">
        <v>0.61</v>
      </c>
      <c r="W4" s="179">
        <v>0.42</v>
      </c>
      <c r="X4" s="179">
        <v>0.42</v>
      </c>
      <c r="Y4" s="179">
        <v>0.32</v>
      </c>
      <c r="Z4" s="179">
        <v>0.32</v>
      </c>
      <c r="AA4" s="179">
        <v>0.23</v>
      </c>
      <c r="AB4" s="180">
        <v>0.18</v>
      </c>
    </row>
    <row r="5" spans="1:28" ht="9.75">
      <c r="A5" s="178"/>
      <c r="B5" s="179"/>
      <c r="C5" s="179"/>
      <c r="D5" s="179" t="s">
        <v>256</v>
      </c>
      <c r="E5" s="179">
        <v>0.18</v>
      </c>
      <c r="F5" s="179">
        <v>0.18</v>
      </c>
      <c r="G5" s="179">
        <v>0.18</v>
      </c>
      <c r="H5" s="179">
        <v>0.18</v>
      </c>
      <c r="I5" s="179">
        <v>0.18</v>
      </c>
      <c r="J5" s="179">
        <v>0.18</v>
      </c>
      <c r="K5" s="179">
        <v>0.18</v>
      </c>
      <c r="L5" s="179">
        <v>0.18</v>
      </c>
      <c r="M5" s="179">
        <v>0.18</v>
      </c>
      <c r="N5" s="179">
        <v>0.18</v>
      </c>
      <c r="O5" s="179">
        <v>0.18</v>
      </c>
      <c r="P5" s="179">
        <v>0.18</v>
      </c>
      <c r="Q5" s="179">
        <v>0.18</v>
      </c>
      <c r="R5" s="179">
        <v>0.18</v>
      </c>
      <c r="S5" s="179">
        <v>0.18</v>
      </c>
      <c r="T5" s="179">
        <v>0.18</v>
      </c>
      <c r="U5" s="179">
        <v>0.18</v>
      </c>
      <c r="V5" s="179">
        <v>0.18</v>
      </c>
      <c r="W5" s="179">
        <v>0.18</v>
      </c>
      <c r="X5" s="179">
        <v>0.18</v>
      </c>
      <c r="Y5" s="179">
        <v>0.18</v>
      </c>
      <c r="Z5" s="179">
        <v>0.18</v>
      </c>
      <c r="AA5" s="179">
        <v>0.18</v>
      </c>
      <c r="AB5" s="180">
        <v>0.18</v>
      </c>
    </row>
    <row r="6" spans="1:28" ht="9.75">
      <c r="A6" s="178"/>
      <c r="B6" s="179"/>
      <c r="C6" s="179"/>
      <c r="D6" s="179" t="s">
        <v>257</v>
      </c>
      <c r="E6" s="179">
        <v>0</v>
      </c>
      <c r="F6" s="179">
        <v>0</v>
      </c>
      <c r="G6" s="179">
        <v>0</v>
      </c>
      <c r="H6" s="179">
        <v>0</v>
      </c>
      <c r="I6" s="179">
        <v>0</v>
      </c>
      <c r="J6" s="179">
        <v>0</v>
      </c>
      <c r="K6" s="179">
        <v>0</v>
      </c>
      <c r="L6" s="179">
        <v>0</v>
      </c>
      <c r="M6" s="179">
        <v>0</v>
      </c>
      <c r="N6" s="179">
        <v>0</v>
      </c>
      <c r="O6" s="179">
        <v>0</v>
      </c>
      <c r="P6" s="179">
        <v>0</v>
      </c>
      <c r="Q6" s="179">
        <v>0</v>
      </c>
      <c r="R6" s="179">
        <v>0</v>
      </c>
      <c r="S6" s="179">
        <v>0</v>
      </c>
      <c r="T6" s="179">
        <v>0</v>
      </c>
      <c r="U6" s="179">
        <v>0</v>
      </c>
      <c r="V6" s="179">
        <v>0</v>
      </c>
      <c r="W6" s="179">
        <v>0</v>
      </c>
      <c r="X6" s="179">
        <v>0</v>
      </c>
      <c r="Y6" s="179">
        <v>0</v>
      </c>
      <c r="Z6" s="179">
        <v>0</v>
      </c>
      <c r="AA6" s="179">
        <v>0</v>
      </c>
      <c r="AB6" s="180">
        <v>0</v>
      </c>
    </row>
    <row r="7" spans="1:28" ht="9.75">
      <c r="A7" s="178"/>
      <c r="B7" s="179"/>
      <c r="C7" s="179"/>
      <c r="D7" s="179" t="s">
        <v>258</v>
      </c>
      <c r="E7" s="179">
        <v>1</v>
      </c>
      <c r="F7" s="179">
        <v>1</v>
      </c>
      <c r="G7" s="179">
        <v>1</v>
      </c>
      <c r="H7" s="179">
        <v>1</v>
      </c>
      <c r="I7" s="179">
        <v>1</v>
      </c>
      <c r="J7" s="179">
        <v>1</v>
      </c>
      <c r="K7" s="179">
        <v>1</v>
      </c>
      <c r="L7" s="179">
        <v>1</v>
      </c>
      <c r="M7" s="179">
        <v>1</v>
      </c>
      <c r="N7" s="179">
        <v>1</v>
      </c>
      <c r="O7" s="179">
        <v>1</v>
      </c>
      <c r="P7" s="179">
        <v>1</v>
      </c>
      <c r="Q7" s="179">
        <v>1</v>
      </c>
      <c r="R7" s="179">
        <v>1</v>
      </c>
      <c r="S7" s="179">
        <v>1</v>
      </c>
      <c r="T7" s="179">
        <v>1</v>
      </c>
      <c r="U7" s="179">
        <v>1</v>
      </c>
      <c r="V7" s="179">
        <v>1</v>
      </c>
      <c r="W7" s="179">
        <v>1</v>
      </c>
      <c r="X7" s="179">
        <v>1</v>
      </c>
      <c r="Y7" s="179">
        <v>1</v>
      </c>
      <c r="Z7" s="179">
        <v>1</v>
      </c>
      <c r="AA7" s="179">
        <v>1</v>
      </c>
      <c r="AB7" s="180">
        <v>1</v>
      </c>
    </row>
    <row r="8" spans="1:28" ht="9.75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</row>
    <row r="9" spans="1:28" ht="9.75">
      <c r="A9" s="178" t="s">
        <v>41</v>
      </c>
      <c r="B9" s="179" t="s">
        <v>50</v>
      </c>
      <c r="C9" s="179" t="s">
        <v>49</v>
      </c>
      <c r="D9" s="179" t="s">
        <v>255</v>
      </c>
      <c r="E9" s="179">
        <v>0.5</v>
      </c>
      <c r="F9" s="179">
        <v>0.5</v>
      </c>
      <c r="G9" s="179">
        <v>0.5</v>
      </c>
      <c r="H9" s="179">
        <v>0.5</v>
      </c>
      <c r="I9" s="179">
        <v>0.5</v>
      </c>
      <c r="J9" s="179">
        <v>1</v>
      </c>
      <c r="K9" s="179">
        <v>1</v>
      </c>
      <c r="L9" s="179">
        <v>1</v>
      </c>
      <c r="M9" s="179">
        <v>1</v>
      </c>
      <c r="N9" s="179">
        <v>1</v>
      </c>
      <c r="O9" s="179">
        <v>1</v>
      </c>
      <c r="P9" s="179">
        <v>1</v>
      </c>
      <c r="Q9" s="179">
        <v>0.94</v>
      </c>
      <c r="R9" s="179">
        <v>1</v>
      </c>
      <c r="S9" s="179">
        <v>1</v>
      </c>
      <c r="T9" s="179">
        <v>1</v>
      </c>
      <c r="U9" s="179">
        <v>1</v>
      </c>
      <c r="V9" s="179">
        <v>0.5</v>
      </c>
      <c r="W9" s="179">
        <v>0.2</v>
      </c>
      <c r="X9" s="179">
        <v>0.2</v>
      </c>
      <c r="Y9" s="179">
        <v>0.2</v>
      </c>
      <c r="Z9" s="179">
        <v>0.2</v>
      </c>
      <c r="AA9" s="179">
        <v>0.2</v>
      </c>
      <c r="AB9" s="180">
        <v>0.2</v>
      </c>
    </row>
    <row r="10" spans="1:28" ht="9.75">
      <c r="A10" s="178"/>
      <c r="B10" s="179"/>
      <c r="C10" s="179"/>
      <c r="D10" s="179" t="s">
        <v>256</v>
      </c>
      <c r="E10" s="179">
        <v>0.2</v>
      </c>
      <c r="F10" s="179">
        <v>0.2</v>
      </c>
      <c r="G10" s="179">
        <v>0.2</v>
      </c>
      <c r="H10" s="179">
        <v>0.2</v>
      </c>
      <c r="I10" s="179">
        <v>0.2</v>
      </c>
      <c r="J10" s="179">
        <v>0.2</v>
      </c>
      <c r="K10" s="179">
        <v>0.2</v>
      </c>
      <c r="L10" s="179">
        <v>0.2</v>
      </c>
      <c r="M10" s="179">
        <v>0.2</v>
      </c>
      <c r="N10" s="179">
        <v>0.2</v>
      </c>
      <c r="O10" s="179">
        <v>0.2</v>
      </c>
      <c r="P10" s="179">
        <v>0.2</v>
      </c>
      <c r="Q10" s="179">
        <v>0.2</v>
      </c>
      <c r="R10" s="179">
        <v>0.2</v>
      </c>
      <c r="S10" s="179">
        <v>0.2</v>
      </c>
      <c r="T10" s="179">
        <v>0.2</v>
      </c>
      <c r="U10" s="179">
        <v>0.2</v>
      </c>
      <c r="V10" s="179">
        <v>0.2</v>
      </c>
      <c r="W10" s="179">
        <v>0.2</v>
      </c>
      <c r="X10" s="179">
        <v>0.2</v>
      </c>
      <c r="Y10" s="179">
        <v>0.2</v>
      </c>
      <c r="Z10" s="179">
        <v>0.2</v>
      </c>
      <c r="AA10" s="179">
        <v>0.2</v>
      </c>
      <c r="AB10" s="180">
        <v>0.2</v>
      </c>
    </row>
    <row r="11" spans="1:28" ht="9.75">
      <c r="A11" s="178"/>
      <c r="B11" s="179"/>
      <c r="C11" s="179"/>
      <c r="D11" s="179" t="s">
        <v>257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80">
        <v>0</v>
      </c>
    </row>
    <row r="12" spans="1:28" ht="9.75">
      <c r="A12" s="178"/>
      <c r="B12" s="179"/>
      <c r="C12" s="179"/>
      <c r="D12" s="179" t="s">
        <v>258</v>
      </c>
      <c r="E12" s="179">
        <v>1</v>
      </c>
      <c r="F12" s="179">
        <v>1</v>
      </c>
      <c r="G12" s="179">
        <v>1</v>
      </c>
      <c r="H12" s="179">
        <v>1</v>
      </c>
      <c r="I12" s="179">
        <v>1</v>
      </c>
      <c r="J12" s="179">
        <v>1</v>
      </c>
      <c r="K12" s="179">
        <v>1</v>
      </c>
      <c r="L12" s="179">
        <v>1</v>
      </c>
      <c r="M12" s="179">
        <v>1</v>
      </c>
      <c r="N12" s="179">
        <v>1</v>
      </c>
      <c r="O12" s="179">
        <v>1</v>
      </c>
      <c r="P12" s="179">
        <v>1</v>
      </c>
      <c r="Q12" s="179">
        <v>1</v>
      </c>
      <c r="R12" s="179">
        <v>1</v>
      </c>
      <c r="S12" s="179">
        <v>1</v>
      </c>
      <c r="T12" s="179">
        <v>1</v>
      </c>
      <c r="U12" s="179">
        <v>1</v>
      </c>
      <c r="V12" s="179">
        <v>1</v>
      </c>
      <c r="W12" s="179">
        <v>1</v>
      </c>
      <c r="X12" s="179">
        <v>1</v>
      </c>
      <c r="Y12" s="179">
        <v>1</v>
      </c>
      <c r="Z12" s="179">
        <v>1</v>
      </c>
      <c r="AA12" s="179">
        <v>1</v>
      </c>
      <c r="AB12" s="180">
        <v>1</v>
      </c>
    </row>
    <row r="13" spans="1:28" ht="9.7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</row>
    <row r="14" spans="1:28" ht="9.75">
      <c r="A14" s="178" t="s">
        <v>40</v>
      </c>
      <c r="B14" s="179" t="s">
        <v>50</v>
      </c>
      <c r="C14" s="179" t="s">
        <v>49</v>
      </c>
      <c r="D14" s="179" t="s">
        <v>255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0.11</v>
      </c>
      <c r="L14" s="179">
        <v>0.21</v>
      </c>
      <c r="M14" s="179">
        <v>1</v>
      </c>
      <c r="N14" s="179">
        <v>1</v>
      </c>
      <c r="O14" s="179">
        <v>1</v>
      </c>
      <c r="P14" s="179">
        <v>1</v>
      </c>
      <c r="Q14" s="179">
        <v>0.53</v>
      </c>
      <c r="R14" s="179">
        <v>1</v>
      </c>
      <c r="S14" s="179">
        <v>1</v>
      </c>
      <c r="T14" s="179">
        <v>1</v>
      </c>
      <c r="U14" s="179">
        <v>1</v>
      </c>
      <c r="V14" s="179">
        <v>0.32</v>
      </c>
      <c r="W14" s="179">
        <v>0.11</v>
      </c>
      <c r="X14" s="179">
        <v>0.11</v>
      </c>
      <c r="Y14" s="179">
        <v>0.11</v>
      </c>
      <c r="Z14" s="179">
        <v>0.11</v>
      </c>
      <c r="AA14" s="179">
        <v>0.05</v>
      </c>
      <c r="AB14" s="180">
        <v>0</v>
      </c>
    </row>
    <row r="15" spans="1:28" ht="9.75">
      <c r="A15" s="178"/>
      <c r="B15" s="179"/>
      <c r="C15" s="179"/>
      <c r="D15" s="179" t="s">
        <v>256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9">
        <v>0</v>
      </c>
      <c r="AA15" s="179">
        <v>0</v>
      </c>
      <c r="AB15" s="180">
        <v>0</v>
      </c>
    </row>
    <row r="16" spans="1:28" ht="9.75">
      <c r="A16" s="178"/>
      <c r="B16" s="179"/>
      <c r="C16" s="179"/>
      <c r="D16" s="179" t="s">
        <v>257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9">
        <v>0</v>
      </c>
      <c r="AA16" s="179">
        <v>0</v>
      </c>
      <c r="AB16" s="180">
        <v>0</v>
      </c>
    </row>
    <row r="17" spans="1:28" ht="9.75">
      <c r="A17" s="178"/>
      <c r="B17" s="179"/>
      <c r="C17" s="179"/>
      <c r="D17" s="179" t="s">
        <v>258</v>
      </c>
      <c r="E17" s="179">
        <v>1</v>
      </c>
      <c r="F17" s="179">
        <v>1</v>
      </c>
      <c r="G17" s="179">
        <v>1</v>
      </c>
      <c r="H17" s="179">
        <v>1</v>
      </c>
      <c r="I17" s="179">
        <v>1</v>
      </c>
      <c r="J17" s="179">
        <v>1</v>
      </c>
      <c r="K17" s="179">
        <v>1</v>
      </c>
      <c r="L17" s="179">
        <v>1</v>
      </c>
      <c r="M17" s="179">
        <v>1</v>
      </c>
      <c r="N17" s="179">
        <v>1</v>
      </c>
      <c r="O17" s="179">
        <v>1</v>
      </c>
      <c r="P17" s="179">
        <v>1</v>
      </c>
      <c r="Q17" s="179">
        <v>1</v>
      </c>
      <c r="R17" s="179">
        <v>1</v>
      </c>
      <c r="S17" s="179">
        <v>1</v>
      </c>
      <c r="T17" s="179">
        <v>1</v>
      </c>
      <c r="U17" s="179">
        <v>1</v>
      </c>
      <c r="V17" s="179">
        <v>1</v>
      </c>
      <c r="W17" s="179">
        <v>1</v>
      </c>
      <c r="X17" s="179">
        <v>1</v>
      </c>
      <c r="Y17" s="179">
        <v>1</v>
      </c>
      <c r="Z17" s="179">
        <v>1</v>
      </c>
      <c r="AA17" s="179">
        <v>1</v>
      </c>
      <c r="AB17" s="180">
        <v>1</v>
      </c>
    </row>
    <row r="18" spans="1:28" ht="9.75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80"/>
    </row>
    <row r="19" spans="1:28" ht="9.75">
      <c r="A19" s="387" t="s">
        <v>263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9"/>
    </row>
    <row r="20" spans="1:28" ht="9.75">
      <c r="A20" s="181" t="s">
        <v>260</v>
      </c>
      <c r="B20" s="103" t="s">
        <v>50</v>
      </c>
      <c r="C20" s="103" t="s">
        <v>49</v>
      </c>
      <c r="D20" s="103" t="s">
        <v>261</v>
      </c>
      <c r="E20" s="103">
        <v>1</v>
      </c>
      <c r="F20" s="103">
        <v>1</v>
      </c>
      <c r="G20" s="103">
        <v>1</v>
      </c>
      <c r="H20" s="103">
        <v>1</v>
      </c>
      <c r="I20" s="103">
        <v>1</v>
      </c>
      <c r="J20" s="103">
        <v>1</v>
      </c>
      <c r="K20" s="103">
        <v>1</v>
      </c>
      <c r="L20" s="103">
        <v>1</v>
      </c>
      <c r="M20" s="103">
        <v>1</v>
      </c>
      <c r="N20" s="103">
        <v>1</v>
      </c>
      <c r="O20" s="103">
        <v>1</v>
      </c>
      <c r="P20" s="103">
        <v>1</v>
      </c>
      <c r="Q20" s="103">
        <v>1</v>
      </c>
      <c r="R20" s="103">
        <v>1</v>
      </c>
      <c r="S20" s="103">
        <v>1</v>
      </c>
      <c r="T20" s="103">
        <v>1</v>
      </c>
      <c r="U20" s="103">
        <v>1</v>
      </c>
      <c r="V20" s="103">
        <v>1</v>
      </c>
      <c r="W20" s="103">
        <v>1</v>
      </c>
      <c r="X20" s="103">
        <v>1</v>
      </c>
      <c r="Y20" s="103">
        <v>1</v>
      </c>
      <c r="Z20" s="103">
        <v>1</v>
      </c>
      <c r="AA20" s="103">
        <v>1</v>
      </c>
      <c r="AB20" s="182">
        <v>1</v>
      </c>
    </row>
    <row r="21" spans="1:28" ht="9.75">
      <c r="A21" s="181" t="s">
        <v>262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82"/>
    </row>
    <row r="22" spans="1:28" ht="9.75">
      <c r="A22" s="181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82"/>
    </row>
    <row r="23" spans="1:28" ht="9.75">
      <c r="A23" s="175" t="s">
        <v>143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</row>
    <row r="24" spans="1:28" ht="9.75">
      <c r="A24" s="178" t="s">
        <v>45</v>
      </c>
      <c r="B24" s="179" t="s">
        <v>50</v>
      </c>
      <c r="C24" s="179" t="s">
        <v>49</v>
      </c>
      <c r="D24" s="179" t="s">
        <v>255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0.27</v>
      </c>
      <c r="M24" s="179">
        <v>0.55</v>
      </c>
      <c r="N24" s="179">
        <v>0.64</v>
      </c>
      <c r="O24" s="179">
        <v>0.64</v>
      </c>
      <c r="P24" s="179">
        <v>0.82</v>
      </c>
      <c r="Q24" s="179">
        <v>1</v>
      </c>
      <c r="R24" s="179">
        <v>0.91</v>
      </c>
      <c r="S24" s="179">
        <v>0.55</v>
      </c>
      <c r="T24" s="179">
        <v>0.55</v>
      </c>
      <c r="U24" s="179">
        <v>0.73</v>
      </c>
      <c r="V24" s="179">
        <v>0.37</v>
      </c>
      <c r="W24" s="179">
        <v>0.37</v>
      </c>
      <c r="X24" s="179">
        <v>0.18</v>
      </c>
      <c r="Y24" s="179">
        <v>0.27</v>
      </c>
      <c r="Z24" s="179">
        <v>0.09</v>
      </c>
      <c r="AA24" s="179">
        <v>0</v>
      </c>
      <c r="AB24" s="180">
        <v>0</v>
      </c>
    </row>
    <row r="25" spans="1:28" ht="9.75">
      <c r="A25" s="178"/>
      <c r="B25" s="179"/>
      <c r="C25" s="179"/>
      <c r="D25" s="179" t="s">
        <v>256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180">
        <v>0</v>
      </c>
    </row>
    <row r="26" spans="1:28" ht="9.75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</row>
    <row r="27" spans="1:28" ht="9.75">
      <c r="A27" s="175" t="s">
        <v>42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</row>
    <row r="28" spans="1:28" ht="9.75">
      <c r="A28" s="178" t="s">
        <v>170</v>
      </c>
      <c r="B28" s="179" t="s">
        <v>50</v>
      </c>
      <c r="C28" s="179" t="s">
        <v>49</v>
      </c>
      <c r="D28" s="179" t="s">
        <v>255</v>
      </c>
      <c r="E28" s="179">
        <v>1</v>
      </c>
      <c r="F28" s="179">
        <v>1</v>
      </c>
      <c r="G28" s="179">
        <v>1</v>
      </c>
      <c r="H28" s="179">
        <v>1</v>
      </c>
      <c r="I28" s="179">
        <v>1</v>
      </c>
      <c r="J28" s="179">
        <v>1</v>
      </c>
      <c r="K28" s="179">
        <v>0.25</v>
      </c>
      <c r="L28" s="179">
        <v>0.25</v>
      </c>
      <c r="M28" s="179">
        <v>0.25</v>
      </c>
      <c r="N28" s="179">
        <v>0.25</v>
      </c>
      <c r="O28" s="179">
        <v>0.25</v>
      </c>
      <c r="P28" s="179">
        <v>0.25</v>
      </c>
      <c r="Q28" s="179">
        <v>0.25</v>
      </c>
      <c r="R28" s="179">
        <v>0.25</v>
      </c>
      <c r="S28" s="179">
        <v>0.25</v>
      </c>
      <c r="T28" s="179">
        <v>0.25</v>
      </c>
      <c r="U28" s="179">
        <v>0.25</v>
      </c>
      <c r="V28" s="179">
        <v>0.25</v>
      </c>
      <c r="W28" s="179">
        <v>0.25</v>
      </c>
      <c r="X28" s="179">
        <v>1</v>
      </c>
      <c r="Y28" s="179">
        <v>1</v>
      </c>
      <c r="Z28" s="179">
        <v>1</v>
      </c>
      <c r="AA28" s="179">
        <v>1</v>
      </c>
      <c r="AB28" s="180">
        <v>1</v>
      </c>
    </row>
    <row r="29" spans="1:28" ht="9.75">
      <c r="A29" s="178"/>
      <c r="B29" s="179"/>
      <c r="C29" s="179"/>
      <c r="D29" s="179" t="s">
        <v>256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80">
        <v>0</v>
      </c>
    </row>
    <row r="30" spans="1:28" ht="9.75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1:28" ht="9.75">
      <c r="A31" s="175" t="s">
        <v>141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</row>
    <row r="32" spans="1:28" ht="9.75">
      <c r="A32" s="178" t="s">
        <v>52</v>
      </c>
      <c r="B32" s="179" t="s">
        <v>259</v>
      </c>
      <c r="C32" s="179" t="s">
        <v>49</v>
      </c>
      <c r="D32" s="179" t="s">
        <v>255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1</v>
      </c>
      <c r="L32" s="179">
        <v>1</v>
      </c>
      <c r="M32" s="179">
        <v>1</v>
      </c>
      <c r="N32" s="179">
        <v>1</v>
      </c>
      <c r="O32" s="179">
        <v>1</v>
      </c>
      <c r="P32" s="179">
        <v>1</v>
      </c>
      <c r="Q32" s="179">
        <v>1</v>
      </c>
      <c r="R32" s="179">
        <v>1</v>
      </c>
      <c r="S32" s="179">
        <v>1</v>
      </c>
      <c r="T32" s="179">
        <v>1</v>
      </c>
      <c r="U32" s="179">
        <v>1</v>
      </c>
      <c r="V32" s="179">
        <v>1</v>
      </c>
      <c r="W32" s="179">
        <v>1</v>
      </c>
      <c r="X32" s="179">
        <v>0</v>
      </c>
      <c r="Y32" s="179">
        <v>0</v>
      </c>
      <c r="Z32" s="179">
        <v>0</v>
      </c>
      <c r="AA32" s="179">
        <v>0</v>
      </c>
      <c r="AB32" s="180">
        <v>0</v>
      </c>
    </row>
    <row r="33" spans="1:28" ht="9.75">
      <c r="A33" s="178" t="s">
        <v>171</v>
      </c>
      <c r="B33" s="179"/>
      <c r="C33" s="179"/>
      <c r="D33" s="179" t="s">
        <v>256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80">
        <v>0</v>
      </c>
    </row>
    <row r="34" spans="1:28" ht="9.75" hidden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80"/>
    </row>
    <row r="35" spans="1:28" ht="9.75" hidden="1">
      <c r="A35" s="183" t="s">
        <v>43</v>
      </c>
      <c r="B35" s="184" t="s">
        <v>53</v>
      </c>
      <c r="C35" s="184" t="s">
        <v>49</v>
      </c>
      <c r="D35" s="179" t="s">
        <v>255</v>
      </c>
      <c r="E35" s="184">
        <v>15.6</v>
      </c>
      <c r="F35" s="184">
        <v>15.6</v>
      </c>
      <c r="G35" s="184">
        <v>15.6</v>
      </c>
      <c r="H35" s="184">
        <v>15.6</v>
      </c>
      <c r="I35" s="184">
        <v>15.6</v>
      </c>
      <c r="J35" s="184">
        <v>15.6</v>
      </c>
      <c r="K35" s="184">
        <v>18.33</v>
      </c>
      <c r="L35" s="184">
        <v>21.1</v>
      </c>
      <c r="M35" s="184">
        <v>21.1</v>
      </c>
      <c r="N35" s="184">
        <v>21.1</v>
      </c>
      <c r="O35" s="184">
        <v>21.1</v>
      </c>
      <c r="P35" s="184">
        <v>21.1</v>
      </c>
      <c r="Q35" s="184">
        <v>21.1</v>
      </c>
      <c r="R35" s="184">
        <v>21.1</v>
      </c>
      <c r="S35" s="184">
        <v>21.1</v>
      </c>
      <c r="T35" s="184">
        <v>21.1</v>
      </c>
      <c r="U35" s="184">
        <v>21.1</v>
      </c>
      <c r="V35" s="184">
        <v>21.1</v>
      </c>
      <c r="W35" s="184">
        <v>21.1</v>
      </c>
      <c r="X35" s="184">
        <v>15.56</v>
      </c>
      <c r="Y35" s="184">
        <v>15.56</v>
      </c>
      <c r="Z35" s="184">
        <v>15.56</v>
      </c>
      <c r="AA35" s="184">
        <v>15.56</v>
      </c>
      <c r="AB35" s="185">
        <v>15.56</v>
      </c>
    </row>
    <row r="36" spans="1:28" ht="9.75" hidden="1">
      <c r="A36" s="183"/>
      <c r="B36" s="186" t="s">
        <v>9</v>
      </c>
      <c r="C36" s="184"/>
      <c r="D36" s="179" t="s">
        <v>256</v>
      </c>
      <c r="E36" s="184">
        <v>15.56</v>
      </c>
      <c r="F36" s="184">
        <v>15.56</v>
      </c>
      <c r="G36" s="184">
        <v>15.56</v>
      </c>
      <c r="H36" s="184">
        <v>15.56</v>
      </c>
      <c r="I36" s="184">
        <v>15.56</v>
      </c>
      <c r="J36" s="184">
        <v>15.56</v>
      </c>
      <c r="K36" s="184">
        <v>15.56</v>
      </c>
      <c r="L36" s="184">
        <v>15.56</v>
      </c>
      <c r="M36" s="184">
        <v>15.56</v>
      </c>
      <c r="N36" s="184">
        <v>15.56</v>
      </c>
      <c r="O36" s="184">
        <v>15.56</v>
      </c>
      <c r="P36" s="184">
        <v>15.56</v>
      </c>
      <c r="Q36" s="184">
        <v>15.56</v>
      </c>
      <c r="R36" s="184">
        <v>15.56</v>
      </c>
      <c r="S36" s="184">
        <v>15.56</v>
      </c>
      <c r="T36" s="184">
        <v>15.56</v>
      </c>
      <c r="U36" s="184">
        <v>15.56</v>
      </c>
      <c r="V36" s="184">
        <v>15.56</v>
      </c>
      <c r="W36" s="184">
        <v>15.56</v>
      </c>
      <c r="X36" s="184">
        <v>15.56</v>
      </c>
      <c r="Y36" s="184">
        <v>15.56</v>
      </c>
      <c r="Z36" s="184">
        <v>15.56</v>
      </c>
      <c r="AA36" s="184">
        <v>15.56</v>
      </c>
      <c r="AB36" s="185">
        <v>15.56</v>
      </c>
    </row>
    <row r="37" spans="1:28" ht="9.75" hidden="1">
      <c r="A37" s="183"/>
      <c r="B37" s="184"/>
      <c r="C37" s="184"/>
      <c r="D37" s="179" t="s">
        <v>257</v>
      </c>
      <c r="E37" s="184">
        <v>21.11</v>
      </c>
      <c r="F37" s="184">
        <v>21.11</v>
      </c>
      <c r="G37" s="184">
        <v>21.11</v>
      </c>
      <c r="H37" s="184">
        <v>21.11</v>
      </c>
      <c r="I37" s="184">
        <v>21.11</v>
      </c>
      <c r="J37" s="184">
        <v>21.11</v>
      </c>
      <c r="K37" s="184">
        <v>21.11</v>
      </c>
      <c r="L37" s="184">
        <v>21.11</v>
      </c>
      <c r="M37" s="184">
        <v>21.11</v>
      </c>
      <c r="N37" s="184">
        <v>21.11</v>
      </c>
      <c r="O37" s="184">
        <v>21.11</v>
      </c>
      <c r="P37" s="184">
        <v>21.11</v>
      </c>
      <c r="Q37" s="184">
        <v>21.11</v>
      </c>
      <c r="R37" s="184">
        <v>21.11</v>
      </c>
      <c r="S37" s="184">
        <v>21.11</v>
      </c>
      <c r="T37" s="184">
        <v>21.11</v>
      </c>
      <c r="U37" s="184">
        <v>21.11</v>
      </c>
      <c r="V37" s="184">
        <v>21.11</v>
      </c>
      <c r="W37" s="184">
        <v>21.11</v>
      </c>
      <c r="X37" s="184">
        <v>21.11</v>
      </c>
      <c r="Y37" s="184">
        <v>21.11</v>
      </c>
      <c r="Z37" s="184">
        <v>21.11</v>
      </c>
      <c r="AA37" s="184">
        <v>21.11</v>
      </c>
      <c r="AB37" s="185">
        <v>21.11</v>
      </c>
    </row>
    <row r="38" spans="1:28" ht="9.75" hidden="1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5"/>
    </row>
    <row r="39" spans="1:28" ht="9.75" hidden="1">
      <c r="A39" s="183" t="s">
        <v>44</v>
      </c>
      <c r="B39" s="184" t="s">
        <v>53</v>
      </c>
      <c r="C39" s="184" t="s">
        <v>49</v>
      </c>
      <c r="D39" s="179" t="s">
        <v>255</v>
      </c>
      <c r="E39" s="184">
        <v>29.44</v>
      </c>
      <c r="F39" s="184">
        <v>29.44</v>
      </c>
      <c r="G39" s="184">
        <v>29.44</v>
      </c>
      <c r="H39" s="184">
        <v>29.44</v>
      </c>
      <c r="I39" s="184">
        <v>29.44</v>
      </c>
      <c r="J39" s="184">
        <v>29.44</v>
      </c>
      <c r="K39" s="184">
        <v>26.67</v>
      </c>
      <c r="L39" s="184">
        <v>23.89</v>
      </c>
      <c r="M39" s="184">
        <v>23.89</v>
      </c>
      <c r="N39" s="184">
        <v>23.89</v>
      </c>
      <c r="O39" s="184">
        <v>23.89</v>
      </c>
      <c r="P39" s="184">
        <v>23.89</v>
      </c>
      <c r="Q39" s="184">
        <v>23.89</v>
      </c>
      <c r="R39" s="184">
        <v>23.89</v>
      </c>
      <c r="S39" s="184">
        <v>23.89</v>
      </c>
      <c r="T39" s="184">
        <v>23.89</v>
      </c>
      <c r="U39" s="184">
        <v>23.89</v>
      </c>
      <c r="V39" s="184">
        <v>23.89</v>
      </c>
      <c r="W39" s="184">
        <v>29.44</v>
      </c>
      <c r="X39" s="184">
        <v>29.44</v>
      </c>
      <c r="Y39" s="184">
        <v>29.44</v>
      </c>
      <c r="Z39" s="184">
        <v>29.44</v>
      </c>
      <c r="AA39" s="184">
        <v>29.44</v>
      </c>
      <c r="AB39" s="185">
        <v>29.44</v>
      </c>
    </row>
    <row r="40" spans="1:28" ht="9.75" hidden="1">
      <c r="A40" s="183"/>
      <c r="B40" s="186" t="s">
        <v>9</v>
      </c>
      <c r="C40" s="184"/>
      <c r="D40" s="179" t="s">
        <v>256</v>
      </c>
      <c r="E40" s="184">
        <v>29.44</v>
      </c>
      <c r="F40" s="184">
        <v>29.44</v>
      </c>
      <c r="G40" s="184">
        <v>29.44</v>
      </c>
      <c r="H40" s="184">
        <v>29.44</v>
      </c>
      <c r="I40" s="184">
        <v>29.44</v>
      </c>
      <c r="J40" s="184">
        <v>29.44</v>
      </c>
      <c r="K40" s="184">
        <v>29.44</v>
      </c>
      <c r="L40" s="184">
        <v>29.44</v>
      </c>
      <c r="M40" s="184">
        <v>29.44</v>
      </c>
      <c r="N40" s="184">
        <v>29.44</v>
      </c>
      <c r="O40" s="184">
        <v>29.44</v>
      </c>
      <c r="P40" s="184">
        <v>29.44</v>
      </c>
      <c r="Q40" s="184">
        <v>29.44</v>
      </c>
      <c r="R40" s="184">
        <v>29.44</v>
      </c>
      <c r="S40" s="184">
        <v>29.44</v>
      </c>
      <c r="T40" s="184">
        <v>29.44</v>
      </c>
      <c r="U40" s="184">
        <v>29.44</v>
      </c>
      <c r="V40" s="184">
        <v>29.44</v>
      </c>
      <c r="W40" s="184">
        <v>29.44</v>
      </c>
      <c r="X40" s="184">
        <v>29.44</v>
      </c>
      <c r="Y40" s="184">
        <v>29.44</v>
      </c>
      <c r="Z40" s="184">
        <v>29.44</v>
      </c>
      <c r="AA40" s="184">
        <v>29.44</v>
      </c>
      <c r="AB40" s="185">
        <v>29.44</v>
      </c>
    </row>
    <row r="41" spans="1:28" ht="9.75" hidden="1">
      <c r="A41" s="183"/>
      <c r="B41" s="184"/>
      <c r="C41" s="184"/>
      <c r="D41" s="179" t="s">
        <v>258</v>
      </c>
      <c r="E41" s="184">
        <v>23.89</v>
      </c>
      <c r="F41" s="184">
        <v>23.89</v>
      </c>
      <c r="G41" s="184">
        <v>23.89</v>
      </c>
      <c r="H41" s="184">
        <v>23.89</v>
      </c>
      <c r="I41" s="184">
        <v>23.89</v>
      </c>
      <c r="J41" s="184">
        <v>23.89</v>
      </c>
      <c r="K41" s="184">
        <v>23.89</v>
      </c>
      <c r="L41" s="184">
        <v>23.89</v>
      </c>
      <c r="M41" s="184">
        <v>23.89</v>
      </c>
      <c r="N41" s="184">
        <v>23.89</v>
      </c>
      <c r="O41" s="184">
        <v>23.89</v>
      </c>
      <c r="P41" s="184">
        <v>23.89</v>
      </c>
      <c r="Q41" s="184">
        <v>23.89</v>
      </c>
      <c r="R41" s="184">
        <v>23.89</v>
      </c>
      <c r="S41" s="184">
        <v>23.89</v>
      </c>
      <c r="T41" s="184">
        <v>23.89</v>
      </c>
      <c r="U41" s="184">
        <v>23.89</v>
      </c>
      <c r="V41" s="184">
        <v>23.89</v>
      </c>
      <c r="W41" s="184">
        <v>23.89</v>
      </c>
      <c r="X41" s="184">
        <v>23.89</v>
      </c>
      <c r="Y41" s="184">
        <v>23.89</v>
      </c>
      <c r="Z41" s="184">
        <v>23.89</v>
      </c>
      <c r="AA41" s="184">
        <v>23.89</v>
      </c>
      <c r="AB41" s="185">
        <v>23.89</v>
      </c>
    </row>
    <row r="42" spans="1:28" ht="9.75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5"/>
    </row>
    <row r="43" spans="1:28" ht="9.75">
      <c r="A43" s="178" t="s">
        <v>43</v>
      </c>
      <c r="B43" s="179" t="s">
        <v>53</v>
      </c>
      <c r="C43" s="179" t="s">
        <v>49</v>
      </c>
      <c r="D43" s="179" t="s">
        <v>255</v>
      </c>
      <c r="E43" s="187">
        <f aca="true" t="shared" si="0" ref="E43:AB43">E35*1.8+32</f>
        <v>60.08</v>
      </c>
      <c r="F43" s="187">
        <f t="shared" si="0"/>
        <v>60.08</v>
      </c>
      <c r="G43" s="187">
        <f t="shared" si="0"/>
        <v>60.08</v>
      </c>
      <c r="H43" s="187">
        <f t="shared" si="0"/>
        <v>60.08</v>
      </c>
      <c r="I43" s="187">
        <f t="shared" si="0"/>
        <v>60.08</v>
      </c>
      <c r="J43" s="187">
        <f t="shared" si="0"/>
        <v>60.08</v>
      </c>
      <c r="K43" s="187">
        <f t="shared" si="0"/>
        <v>64.994</v>
      </c>
      <c r="L43" s="188">
        <f t="shared" si="0"/>
        <v>69.98</v>
      </c>
      <c r="M43" s="188">
        <f t="shared" si="0"/>
        <v>69.98</v>
      </c>
      <c r="N43" s="188">
        <f t="shared" si="0"/>
        <v>69.98</v>
      </c>
      <c r="O43" s="188">
        <f t="shared" si="0"/>
        <v>69.98</v>
      </c>
      <c r="P43" s="188">
        <f t="shared" si="0"/>
        <v>69.98</v>
      </c>
      <c r="Q43" s="188">
        <f t="shared" si="0"/>
        <v>69.98</v>
      </c>
      <c r="R43" s="188">
        <f t="shared" si="0"/>
        <v>69.98</v>
      </c>
      <c r="S43" s="188">
        <f t="shared" si="0"/>
        <v>69.98</v>
      </c>
      <c r="T43" s="188">
        <f t="shared" si="0"/>
        <v>69.98</v>
      </c>
      <c r="U43" s="188">
        <f t="shared" si="0"/>
        <v>69.98</v>
      </c>
      <c r="V43" s="188">
        <f t="shared" si="0"/>
        <v>69.98</v>
      </c>
      <c r="W43" s="188">
        <f t="shared" si="0"/>
        <v>69.98</v>
      </c>
      <c r="X43" s="188">
        <f t="shared" si="0"/>
        <v>60.008</v>
      </c>
      <c r="Y43" s="188">
        <f t="shared" si="0"/>
        <v>60.008</v>
      </c>
      <c r="Z43" s="188">
        <f t="shared" si="0"/>
        <v>60.008</v>
      </c>
      <c r="AA43" s="188">
        <f t="shared" si="0"/>
        <v>60.008</v>
      </c>
      <c r="AB43" s="189">
        <f t="shared" si="0"/>
        <v>60.008</v>
      </c>
    </row>
    <row r="44" spans="1:28" ht="9.75">
      <c r="A44" s="178"/>
      <c r="B44" s="179" t="s">
        <v>10</v>
      </c>
      <c r="C44" s="179"/>
      <c r="D44" s="179" t="s">
        <v>256</v>
      </c>
      <c r="E44" s="187">
        <f aca="true" t="shared" si="1" ref="E44:AB44">E36*1.8+32</f>
        <v>60.008</v>
      </c>
      <c r="F44" s="187">
        <f t="shared" si="1"/>
        <v>60.008</v>
      </c>
      <c r="G44" s="187">
        <f t="shared" si="1"/>
        <v>60.008</v>
      </c>
      <c r="H44" s="187">
        <f t="shared" si="1"/>
        <v>60.008</v>
      </c>
      <c r="I44" s="187">
        <f t="shared" si="1"/>
        <v>60.008</v>
      </c>
      <c r="J44" s="187">
        <f t="shared" si="1"/>
        <v>60.008</v>
      </c>
      <c r="K44" s="187">
        <f t="shared" si="1"/>
        <v>60.008</v>
      </c>
      <c r="L44" s="188">
        <f t="shared" si="1"/>
        <v>60.008</v>
      </c>
      <c r="M44" s="188">
        <f t="shared" si="1"/>
        <v>60.008</v>
      </c>
      <c r="N44" s="188">
        <f t="shared" si="1"/>
        <v>60.008</v>
      </c>
      <c r="O44" s="188">
        <f t="shared" si="1"/>
        <v>60.008</v>
      </c>
      <c r="P44" s="188">
        <f t="shared" si="1"/>
        <v>60.008</v>
      </c>
      <c r="Q44" s="188">
        <f t="shared" si="1"/>
        <v>60.008</v>
      </c>
      <c r="R44" s="188">
        <f t="shared" si="1"/>
        <v>60.008</v>
      </c>
      <c r="S44" s="188">
        <f t="shared" si="1"/>
        <v>60.008</v>
      </c>
      <c r="T44" s="188">
        <f t="shared" si="1"/>
        <v>60.008</v>
      </c>
      <c r="U44" s="188">
        <f t="shared" si="1"/>
        <v>60.008</v>
      </c>
      <c r="V44" s="188">
        <f t="shared" si="1"/>
        <v>60.008</v>
      </c>
      <c r="W44" s="188">
        <f t="shared" si="1"/>
        <v>60.008</v>
      </c>
      <c r="X44" s="188">
        <f t="shared" si="1"/>
        <v>60.008</v>
      </c>
      <c r="Y44" s="188">
        <f t="shared" si="1"/>
        <v>60.008</v>
      </c>
      <c r="Z44" s="188">
        <f t="shared" si="1"/>
        <v>60.008</v>
      </c>
      <c r="AA44" s="188">
        <f t="shared" si="1"/>
        <v>60.008</v>
      </c>
      <c r="AB44" s="189">
        <f t="shared" si="1"/>
        <v>60.008</v>
      </c>
    </row>
    <row r="45" spans="1:28" ht="9.75">
      <c r="A45" s="178"/>
      <c r="B45" s="179"/>
      <c r="C45" s="179"/>
      <c r="D45" s="179" t="s">
        <v>257</v>
      </c>
      <c r="E45" s="187">
        <f aca="true" t="shared" si="2" ref="E45:AB45">E37*1.8+32</f>
        <v>69.99799999999999</v>
      </c>
      <c r="F45" s="187">
        <f t="shared" si="2"/>
        <v>69.99799999999999</v>
      </c>
      <c r="G45" s="187">
        <f t="shared" si="2"/>
        <v>69.99799999999999</v>
      </c>
      <c r="H45" s="187">
        <f t="shared" si="2"/>
        <v>69.99799999999999</v>
      </c>
      <c r="I45" s="187">
        <f t="shared" si="2"/>
        <v>69.99799999999999</v>
      </c>
      <c r="J45" s="187">
        <f t="shared" si="2"/>
        <v>69.99799999999999</v>
      </c>
      <c r="K45" s="187">
        <f t="shared" si="2"/>
        <v>69.99799999999999</v>
      </c>
      <c r="L45" s="188">
        <f t="shared" si="2"/>
        <v>69.99799999999999</v>
      </c>
      <c r="M45" s="188">
        <f t="shared" si="2"/>
        <v>69.99799999999999</v>
      </c>
      <c r="N45" s="188">
        <f t="shared" si="2"/>
        <v>69.99799999999999</v>
      </c>
      <c r="O45" s="188">
        <f t="shared" si="2"/>
        <v>69.99799999999999</v>
      </c>
      <c r="P45" s="188">
        <f t="shared" si="2"/>
        <v>69.99799999999999</v>
      </c>
      <c r="Q45" s="188">
        <f t="shared" si="2"/>
        <v>69.99799999999999</v>
      </c>
      <c r="R45" s="188">
        <f t="shared" si="2"/>
        <v>69.99799999999999</v>
      </c>
      <c r="S45" s="188">
        <f t="shared" si="2"/>
        <v>69.99799999999999</v>
      </c>
      <c r="T45" s="188">
        <f t="shared" si="2"/>
        <v>69.99799999999999</v>
      </c>
      <c r="U45" s="188">
        <f t="shared" si="2"/>
        <v>69.99799999999999</v>
      </c>
      <c r="V45" s="188">
        <f t="shared" si="2"/>
        <v>69.99799999999999</v>
      </c>
      <c r="W45" s="188">
        <f t="shared" si="2"/>
        <v>69.99799999999999</v>
      </c>
      <c r="X45" s="188">
        <f t="shared" si="2"/>
        <v>69.99799999999999</v>
      </c>
      <c r="Y45" s="188">
        <f t="shared" si="2"/>
        <v>69.99799999999999</v>
      </c>
      <c r="Z45" s="188">
        <f t="shared" si="2"/>
        <v>69.99799999999999</v>
      </c>
      <c r="AA45" s="188">
        <f t="shared" si="2"/>
        <v>69.99799999999999</v>
      </c>
      <c r="AB45" s="189">
        <f t="shared" si="2"/>
        <v>69.99799999999999</v>
      </c>
    </row>
    <row r="46" spans="1:28" ht="9.75">
      <c r="A46" s="178"/>
      <c r="B46" s="179"/>
      <c r="C46" s="179"/>
      <c r="D46" s="179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9"/>
    </row>
    <row r="47" spans="1:28" ht="9.75">
      <c r="A47" s="178" t="s">
        <v>44</v>
      </c>
      <c r="B47" s="179" t="s">
        <v>53</v>
      </c>
      <c r="C47" s="179" t="s">
        <v>49</v>
      </c>
      <c r="D47" s="179" t="s">
        <v>255</v>
      </c>
      <c r="E47" s="187">
        <f aca="true" t="shared" si="3" ref="E47:AB47">E39*1.8+32</f>
        <v>84.992</v>
      </c>
      <c r="F47" s="187">
        <f t="shared" si="3"/>
        <v>84.992</v>
      </c>
      <c r="G47" s="187">
        <f t="shared" si="3"/>
        <v>84.992</v>
      </c>
      <c r="H47" s="187">
        <f t="shared" si="3"/>
        <v>84.992</v>
      </c>
      <c r="I47" s="187">
        <f t="shared" si="3"/>
        <v>84.992</v>
      </c>
      <c r="J47" s="187">
        <f t="shared" si="3"/>
        <v>84.992</v>
      </c>
      <c r="K47" s="188">
        <f t="shared" si="3"/>
        <v>80.006</v>
      </c>
      <c r="L47" s="188">
        <f t="shared" si="3"/>
        <v>75.00200000000001</v>
      </c>
      <c r="M47" s="188">
        <f t="shared" si="3"/>
        <v>75.00200000000001</v>
      </c>
      <c r="N47" s="188">
        <f t="shared" si="3"/>
        <v>75.00200000000001</v>
      </c>
      <c r="O47" s="188">
        <f t="shared" si="3"/>
        <v>75.00200000000001</v>
      </c>
      <c r="P47" s="188">
        <f t="shared" si="3"/>
        <v>75.00200000000001</v>
      </c>
      <c r="Q47" s="188">
        <f t="shared" si="3"/>
        <v>75.00200000000001</v>
      </c>
      <c r="R47" s="188">
        <f t="shared" si="3"/>
        <v>75.00200000000001</v>
      </c>
      <c r="S47" s="188">
        <f t="shared" si="3"/>
        <v>75.00200000000001</v>
      </c>
      <c r="T47" s="188">
        <f t="shared" si="3"/>
        <v>75.00200000000001</v>
      </c>
      <c r="U47" s="188">
        <f t="shared" si="3"/>
        <v>75.00200000000001</v>
      </c>
      <c r="V47" s="188">
        <f t="shared" si="3"/>
        <v>75.00200000000001</v>
      </c>
      <c r="W47" s="188">
        <f t="shared" si="3"/>
        <v>84.992</v>
      </c>
      <c r="X47" s="188">
        <f t="shared" si="3"/>
        <v>84.992</v>
      </c>
      <c r="Y47" s="188">
        <f t="shared" si="3"/>
        <v>84.992</v>
      </c>
      <c r="Z47" s="188">
        <f t="shared" si="3"/>
        <v>84.992</v>
      </c>
      <c r="AA47" s="188">
        <f t="shared" si="3"/>
        <v>84.992</v>
      </c>
      <c r="AB47" s="189">
        <f t="shared" si="3"/>
        <v>84.992</v>
      </c>
    </row>
    <row r="48" spans="1:28" ht="9.75">
      <c r="A48" s="178"/>
      <c r="B48" s="179" t="s">
        <v>10</v>
      </c>
      <c r="C48" s="179"/>
      <c r="D48" s="179" t="s">
        <v>256</v>
      </c>
      <c r="E48" s="188">
        <f aca="true" t="shared" si="4" ref="E48:AB48">E40*1.8+32</f>
        <v>84.992</v>
      </c>
      <c r="F48" s="188">
        <f t="shared" si="4"/>
        <v>84.992</v>
      </c>
      <c r="G48" s="188">
        <f t="shared" si="4"/>
        <v>84.992</v>
      </c>
      <c r="H48" s="188">
        <f t="shared" si="4"/>
        <v>84.992</v>
      </c>
      <c r="I48" s="188">
        <f t="shared" si="4"/>
        <v>84.992</v>
      </c>
      <c r="J48" s="188">
        <f t="shared" si="4"/>
        <v>84.992</v>
      </c>
      <c r="K48" s="188">
        <f t="shared" si="4"/>
        <v>84.992</v>
      </c>
      <c r="L48" s="188">
        <f t="shared" si="4"/>
        <v>84.992</v>
      </c>
      <c r="M48" s="188">
        <f t="shared" si="4"/>
        <v>84.992</v>
      </c>
      <c r="N48" s="188">
        <f t="shared" si="4"/>
        <v>84.992</v>
      </c>
      <c r="O48" s="188">
        <f t="shared" si="4"/>
        <v>84.992</v>
      </c>
      <c r="P48" s="188">
        <f t="shared" si="4"/>
        <v>84.992</v>
      </c>
      <c r="Q48" s="188">
        <f t="shared" si="4"/>
        <v>84.992</v>
      </c>
      <c r="R48" s="188">
        <f t="shared" si="4"/>
        <v>84.992</v>
      </c>
      <c r="S48" s="188">
        <f t="shared" si="4"/>
        <v>84.992</v>
      </c>
      <c r="T48" s="188">
        <f t="shared" si="4"/>
        <v>84.992</v>
      </c>
      <c r="U48" s="188">
        <f t="shared" si="4"/>
        <v>84.992</v>
      </c>
      <c r="V48" s="188">
        <f t="shared" si="4"/>
        <v>84.992</v>
      </c>
      <c r="W48" s="188">
        <f t="shared" si="4"/>
        <v>84.992</v>
      </c>
      <c r="X48" s="188">
        <f t="shared" si="4"/>
        <v>84.992</v>
      </c>
      <c r="Y48" s="188">
        <f t="shared" si="4"/>
        <v>84.992</v>
      </c>
      <c r="Z48" s="188">
        <f t="shared" si="4"/>
        <v>84.992</v>
      </c>
      <c r="AA48" s="188">
        <f t="shared" si="4"/>
        <v>84.992</v>
      </c>
      <c r="AB48" s="189">
        <f t="shared" si="4"/>
        <v>84.992</v>
      </c>
    </row>
    <row r="49" spans="1:28" ht="9.75">
      <c r="A49" s="178"/>
      <c r="B49" s="179"/>
      <c r="C49" s="179"/>
      <c r="D49" s="179" t="s">
        <v>258</v>
      </c>
      <c r="E49" s="188">
        <f aca="true" t="shared" si="5" ref="E49:AB49">E41*1.8+32</f>
        <v>75.00200000000001</v>
      </c>
      <c r="F49" s="188">
        <f t="shared" si="5"/>
        <v>75.00200000000001</v>
      </c>
      <c r="G49" s="188">
        <f t="shared" si="5"/>
        <v>75.00200000000001</v>
      </c>
      <c r="H49" s="188">
        <f t="shared" si="5"/>
        <v>75.00200000000001</v>
      </c>
      <c r="I49" s="188">
        <f t="shared" si="5"/>
        <v>75.00200000000001</v>
      </c>
      <c r="J49" s="188">
        <f t="shared" si="5"/>
        <v>75.00200000000001</v>
      </c>
      <c r="K49" s="188">
        <f t="shared" si="5"/>
        <v>75.00200000000001</v>
      </c>
      <c r="L49" s="188">
        <f t="shared" si="5"/>
        <v>75.00200000000001</v>
      </c>
      <c r="M49" s="188">
        <f t="shared" si="5"/>
        <v>75.00200000000001</v>
      </c>
      <c r="N49" s="188">
        <f t="shared" si="5"/>
        <v>75.00200000000001</v>
      </c>
      <c r="O49" s="188">
        <f t="shared" si="5"/>
        <v>75.00200000000001</v>
      </c>
      <c r="P49" s="188">
        <f t="shared" si="5"/>
        <v>75.00200000000001</v>
      </c>
      <c r="Q49" s="188">
        <f t="shared" si="5"/>
        <v>75.00200000000001</v>
      </c>
      <c r="R49" s="188">
        <f t="shared" si="5"/>
        <v>75.00200000000001</v>
      </c>
      <c r="S49" s="188">
        <f t="shared" si="5"/>
        <v>75.00200000000001</v>
      </c>
      <c r="T49" s="188">
        <f t="shared" si="5"/>
        <v>75.00200000000001</v>
      </c>
      <c r="U49" s="188">
        <f t="shared" si="5"/>
        <v>75.00200000000001</v>
      </c>
      <c r="V49" s="188">
        <f t="shared" si="5"/>
        <v>75.00200000000001</v>
      </c>
      <c r="W49" s="188">
        <f t="shared" si="5"/>
        <v>75.00200000000001</v>
      </c>
      <c r="X49" s="188">
        <f t="shared" si="5"/>
        <v>75.00200000000001</v>
      </c>
      <c r="Y49" s="188">
        <f t="shared" si="5"/>
        <v>75.00200000000001</v>
      </c>
      <c r="Z49" s="188">
        <f t="shared" si="5"/>
        <v>75.00200000000001</v>
      </c>
      <c r="AA49" s="188">
        <f t="shared" si="5"/>
        <v>75.00200000000001</v>
      </c>
      <c r="AB49" s="189">
        <f t="shared" si="5"/>
        <v>75.00200000000001</v>
      </c>
    </row>
    <row r="50" spans="1:28" ht="9.75">
      <c r="A50" s="178"/>
      <c r="B50" s="179"/>
      <c r="C50" s="179"/>
      <c r="D50" s="179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</row>
    <row r="51" spans="1:28" ht="9.75">
      <c r="A51" s="190" t="s">
        <v>54</v>
      </c>
      <c r="B51" s="191" t="s">
        <v>50</v>
      </c>
      <c r="C51" s="191" t="s">
        <v>49</v>
      </c>
      <c r="D51" s="191" t="s">
        <v>51</v>
      </c>
      <c r="E51" s="191">
        <v>1</v>
      </c>
      <c r="F51" s="191">
        <v>1</v>
      </c>
      <c r="G51" s="191">
        <v>1</v>
      </c>
      <c r="H51" s="191">
        <v>1</v>
      </c>
      <c r="I51" s="191">
        <v>1</v>
      </c>
      <c r="J51" s="191">
        <v>1</v>
      </c>
      <c r="K51" s="191">
        <v>1</v>
      </c>
      <c r="L51" s="191">
        <v>1</v>
      </c>
      <c r="M51" s="191">
        <v>1</v>
      </c>
      <c r="N51" s="191">
        <v>1</v>
      </c>
      <c r="O51" s="191">
        <v>1</v>
      </c>
      <c r="P51" s="191">
        <v>1</v>
      </c>
      <c r="Q51" s="191">
        <v>1</v>
      </c>
      <c r="R51" s="191">
        <v>1</v>
      </c>
      <c r="S51" s="191">
        <v>1</v>
      </c>
      <c r="T51" s="191">
        <v>1</v>
      </c>
      <c r="U51" s="191">
        <v>1</v>
      </c>
      <c r="V51" s="191">
        <v>1</v>
      </c>
      <c r="W51" s="191">
        <v>1</v>
      </c>
      <c r="X51" s="191">
        <v>1</v>
      </c>
      <c r="Y51" s="191">
        <v>1</v>
      </c>
      <c r="Z51" s="191">
        <v>1</v>
      </c>
      <c r="AA51" s="191">
        <v>1</v>
      </c>
      <c r="AB51" s="192">
        <v>1</v>
      </c>
    </row>
  </sheetData>
  <sheetProtection/>
  <mergeCells count="1">
    <mergeCell ref="A19:AB1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1:U71"/>
  <sheetViews>
    <sheetView zoomScalePageLayoutView="0" workbookViewId="0" topLeftCell="A1">
      <selection activeCell="AK33" sqref="AK33"/>
    </sheetView>
  </sheetViews>
  <sheetFormatPr defaultColWidth="9.33203125" defaultRowHeight="10.5"/>
  <sheetData>
    <row r="1" ht="9.75">
      <c r="U1" s="104"/>
    </row>
    <row r="2" ht="9.75">
      <c r="U2" s="104"/>
    </row>
    <row r="3" ht="9.75">
      <c r="U3" s="104"/>
    </row>
    <row r="4" ht="9.75">
      <c r="U4" s="104"/>
    </row>
    <row r="5" ht="9.75">
      <c r="U5" s="104"/>
    </row>
    <row r="6" ht="9.75">
      <c r="U6" s="104"/>
    </row>
    <row r="7" ht="9.75">
      <c r="U7" s="104"/>
    </row>
    <row r="8" ht="9.75">
      <c r="U8" s="104"/>
    </row>
    <row r="9" ht="9.75">
      <c r="U9" s="104"/>
    </row>
    <row r="10" ht="9.75">
      <c r="U10" s="104"/>
    </row>
    <row r="11" ht="9.75">
      <c r="U11" s="104"/>
    </row>
    <row r="12" ht="9.75">
      <c r="U12" s="104"/>
    </row>
    <row r="13" ht="9.75">
      <c r="U13" s="104"/>
    </row>
    <row r="14" ht="9.75">
      <c r="U14" s="104"/>
    </row>
    <row r="15" ht="9.75">
      <c r="U15" s="104"/>
    </row>
    <row r="16" ht="9.75">
      <c r="U16" s="104"/>
    </row>
    <row r="17" ht="9.75">
      <c r="U17" s="104"/>
    </row>
    <row r="18" ht="9.75">
      <c r="U18" s="104"/>
    </row>
    <row r="19" ht="9.75">
      <c r="U19" s="104"/>
    </row>
    <row r="20" ht="9.75">
      <c r="U20" s="104"/>
    </row>
    <row r="21" ht="9.75">
      <c r="U21" s="104"/>
    </row>
    <row r="22" ht="9.75">
      <c r="U22" s="104"/>
    </row>
    <row r="23" ht="9.75">
      <c r="U23" s="104"/>
    </row>
    <row r="24" ht="9.75">
      <c r="U24" s="104"/>
    </row>
    <row r="25" ht="9.75">
      <c r="U25" s="104"/>
    </row>
    <row r="26" ht="9.75">
      <c r="U26" s="104"/>
    </row>
    <row r="27" ht="9.75">
      <c r="U27" s="104"/>
    </row>
    <row r="28" ht="9.75">
      <c r="U28" s="104"/>
    </row>
    <row r="29" ht="9.75">
      <c r="U29" s="104"/>
    </row>
    <row r="30" ht="9.75">
      <c r="U30" s="104"/>
    </row>
    <row r="31" ht="9.75">
      <c r="U31" s="104"/>
    </row>
    <row r="32" ht="9.75">
      <c r="U32" s="104"/>
    </row>
    <row r="33" ht="9.75">
      <c r="U33" s="104"/>
    </row>
    <row r="34" ht="9.75">
      <c r="U34" s="104"/>
    </row>
    <row r="35" ht="9.75">
      <c r="U35" s="104"/>
    </row>
    <row r="36" ht="9.75">
      <c r="U36" s="104"/>
    </row>
    <row r="37" ht="9.75">
      <c r="U37" s="104"/>
    </row>
    <row r="38" ht="9.75">
      <c r="U38" s="104"/>
    </row>
    <row r="39" ht="9.75">
      <c r="U39" s="104"/>
    </row>
    <row r="40" ht="9.75">
      <c r="U40" s="104"/>
    </row>
    <row r="41" ht="9.75">
      <c r="U41" s="104"/>
    </row>
    <row r="42" ht="9.75">
      <c r="U42" s="104"/>
    </row>
    <row r="43" ht="9.75">
      <c r="U43" s="104"/>
    </row>
    <row r="44" ht="9.75">
      <c r="U44" s="104"/>
    </row>
    <row r="45" ht="9.75">
      <c r="U45" s="104"/>
    </row>
    <row r="46" ht="9.75">
      <c r="U46" s="104"/>
    </row>
    <row r="47" ht="9.75">
      <c r="U47" s="104"/>
    </row>
    <row r="48" ht="9.75">
      <c r="U48" s="104"/>
    </row>
    <row r="49" ht="9.75">
      <c r="U49" s="104"/>
    </row>
    <row r="50" ht="9.75">
      <c r="U50" s="104"/>
    </row>
    <row r="51" ht="9.75">
      <c r="U51" s="104"/>
    </row>
    <row r="52" ht="9.75">
      <c r="U52" s="104"/>
    </row>
    <row r="53" ht="9.75">
      <c r="U53" s="104"/>
    </row>
    <row r="54" ht="9.75">
      <c r="U54" s="104"/>
    </row>
    <row r="55" ht="9.75">
      <c r="U55" s="104"/>
    </row>
    <row r="56" ht="9.75">
      <c r="U56" s="104"/>
    </row>
    <row r="57" ht="9.75">
      <c r="U57" s="104"/>
    </row>
    <row r="58" ht="9.75">
      <c r="U58" s="104"/>
    </row>
    <row r="59" ht="9.75">
      <c r="U59" s="104"/>
    </row>
    <row r="60" ht="9.75">
      <c r="U60" s="104"/>
    </row>
    <row r="61" ht="9.75">
      <c r="U61" s="104"/>
    </row>
    <row r="62" ht="9.75">
      <c r="U62" s="104"/>
    </row>
    <row r="63" ht="9.75">
      <c r="U63" s="104"/>
    </row>
    <row r="64" ht="9.75">
      <c r="U64" s="104"/>
    </row>
    <row r="65" ht="9.75">
      <c r="U65" s="104"/>
    </row>
    <row r="66" ht="9.75">
      <c r="U66" s="104"/>
    </row>
    <row r="67" ht="9.75">
      <c r="U67" s="104"/>
    </row>
    <row r="68" ht="9.75">
      <c r="U68" s="104"/>
    </row>
    <row r="69" ht="9.75">
      <c r="U69" s="104"/>
    </row>
    <row r="70" ht="9.75">
      <c r="U70" s="104"/>
    </row>
    <row r="71" ht="9.75">
      <c r="U71" s="10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Vrushali</cp:lastModifiedBy>
  <cp:lastPrinted>2011-02-26T00:41:28Z</cp:lastPrinted>
  <dcterms:created xsi:type="dcterms:W3CDTF">2008-01-14T18:21:26Z</dcterms:created>
  <dcterms:modified xsi:type="dcterms:W3CDTF">2014-03-27T17:57:25Z</dcterms:modified>
  <cp:category/>
  <cp:version/>
  <cp:contentType/>
  <cp:contentStatus/>
</cp:coreProperties>
</file>