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90" yWindow="65526" windowWidth="28720" windowHeight="13860" tabRatio="937" activeTab="0"/>
  </bookViews>
  <sheets>
    <sheet name="Building Description" sheetId="1" r:id="rId1"/>
    <sheet name="Zone Summary" sheetId="2" r:id="rId2"/>
    <sheet name="Outdoor Air" sheetId="3" r:id="rId3"/>
    <sheet name="Schedules" sheetId="4" r:id="rId4"/>
    <sheet name="SchedulePlots" sheetId="5" r:id="rId5"/>
  </sheets>
  <externalReferences>
    <externalReference r:id="rId8"/>
    <externalReference r:id="rId9"/>
  </externalReferences>
  <definedNames>
    <definedName name="_IWB2">#REF!</definedName>
    <definedName name="_ODB2">#REF!</definedName>
    <definedName name="CAP_11000">#REF!</definedName>
    <definedName name="CAP_12000">#REF!</definedName>
    <definedName name="CAP_9000">#REF!</definedName>
    <definedName name="CAP_A">'[1]Coefficients'!$C$3</definedName>
    <definedName name="CAP_B">'[1]Coefficients'!$D$3</definedName>
    <definedName name="CAP_C">'[1]Coefficients'!$E$3</definedName>
    <definedName name="CAP_D">'[1]Coefficients'!$F$3</definedName>
    <definedName name="CAP_E">'[1]Coefficients'!$G$3</definedName>
    <definedName name="CAP_F">'[1]Coefficients'!$H$3</definedName>
    <definedName name="CAP_RATED">'[1]DOE2 Performance Curves'!$C$3</definedName>
    <definedName name="CCap">'[2]PTAC 9000 Btuh'!$B$2</definedName>
    <definedName name="DeltaFan">'[2]PTAC 9000 Btuh'!$F$5</definedName>
    <definedName name="EER_RATED">'[1]DOE2 Performance Curves'!$D$3</definedName>
    <definedName name="EFF_A">'[1]Coefficients'!$C$4</definedName>
    <definedName name="EFF_B">'[1]Coefficients'!$D$4</definedName>
    <definedName name="EFF_C">'[1]Coefficients'!$E$4</definedName>
    <definedName name="EFF_D">'[1]Coefficients'!$F$4</definedName>
    <definedName name="EFF_E">'[1]Coefficients'!$G$4</definedName>
    <definedName name="EFF_F">'[1]Coefficients'!$H$4</definedName>
    <definedName name="Fan_11000">#REF!</definedName>
    <definedName name="Fan_12000">#REF!</definedName>
    <definedName name="Fan_9000">#REF!</definedName>
    <definedName name="Fan_PTAC_11000_1">'[1]Fan Inputs (Sensitivity)'!$G$85</definedName>
    <definedName name="Fan_PTAC_11000_2">'[1]Fan Inputs (Sensitivity)'!$G$89</definedName>
    <definedName name="Fan_PTAC_11000_3">'[1]Fan Inputs (Sensitivity)'!$G$93</definedName>
    <definedName name="Fan_PTAC_11000_4">'[1]Fan Inputs (Sensitivity)'!$G$97</definedName>
    <definedName name="Fan_PTAC_11000_5">'[1]Fan Inputs (Sensitivity)'!$G$101</definedName>
    <definedName name="Fan_PTAC_12000_1">'[1]Fan Inputs (Sensitivity)'!$G$84</definedName>
    <definedName name="Fan_PTAC_12000_2">'[1]Fan Inputs (Sensitivity)'!$G$88</definedName>
    <definedName name="Fan_PTAC_12000_3">'[1]Fan Inputs (Sensitivity)'!$G$92</definedName>
    <definedName name="Fan_PTAC_12000_4">'[1]Fan Inputs (Sensitivity)'!$G$96</definedName>
    <definedName name="Fan_PTAC_12000_5">'[1]Fan Inputs (Sensitivity)'!$G$100</definedName>
    <definedName name="Fan_PTAC_9000_1">'[1]Fan Inputs (Sensitivity)'!$G$83</definedName>
    <definedName name="Fan_PTAC_9000_2">'[1]Fan Inputs (Sensitivity)'!$G$87</definedName>
    <definedName name="Fan_PTAC_9000_3">'[1]Fan Inputs (Sensitivity)'!$G$91</definedName>
    <definedName name="Fan_PTAC_9000_4">'[1]Fan Inputs (Sensitivity)'!$G$95</definedName>
    <definedName name="Fan_PTAC_9000_5">'[1]Fan Inputs (Sensitivity)'!$G$99</definedName>
    <definedName name="Fan_PTHP_11000_1">'[1]Fan Inputs (Sensitivity)'!#REF!</definedName>
    <definedName name="Fan_PTHP_11000_2">'[1]Fan Inputs (Sensitivity)'!#REF!</definedName>
    <definedName name="Fan_PTHP_11000_3">'[1]Fan Inputs (Sensitivity)'!#REF!</definedName>
    <definedName name="Fan_PTHP_11000_4">'[1]Fan Inputs (Sensitivity)'!#REF!</definedName>
    <definedName name="Fan_PTHP_11000_5">'[1]Fan Inputs (Sensitivity)'!#REF!</definedName>
    <definedName name="Fan_PTHP_12000_1">'[1]Fan Inputs (Sensitivity)'!#REF!</definedName>
    <definedName name="Fan_PTHP_12000_2">'[1]Fan Inputs (Sensitivity)'!#REF!</definedName>
    <definedName name="Fan_PTHP_12000_3">'[1]Fan Inputs (Sensitivity)'!#REF!</definedName>
    <definedName name="Fan_PTHP_12000_4">'[1]Fan Inputs (Sensitivity)'!#REF!</definedName>
    <definedName name="Fan_PTHP_12000_5">'[1]Fan Inputs (Sensitivity)'!#REF!</definedName>
    <definedName name="Fan_PTHP_9000_1">'[1]Fan Inputs (Sensitivity)'!#REF!</definedName>
    <definedName name="Fan_PTHP_9000_2">'[1]Fan Inputs (Sensitivity)'!#REF!</definedName>
    <definedName name="Fan_PTHP_9000_3">'[1]Fan Inputs (Sensitivity)'!#REF!</definedName>
    <definedName name="Fan_PTHP_9000_4">'[1]Fan Inputs (Sensitivity)'!#REF!</definedName>
    <definedName name="Fan_PTHP_9000_5">'[1]Fan Inputs (Sensitivity)'!#REF!</definedName>
    <definedName name="ODB">'[1]DOE2 Performance Curves'!$B$7:$B$37</definedName>
    <definedName name="PL_A">'[1]Coefficients'!$C$6</definedName>
    <definedName name="PL_B">'[1]Coefficients'!$D$6</definedName>
    <definedName name="PL_C">'[1]Coefficients'!$E$6</definedName>
    <definedName name="PL_COM_A">'[1]Coefficients'!$C$11</definedName>
    <definedName name="PL_COM_B">'[1]Coefficients'!$D$11</definedName>
    <definedName name="PL_COM_C">'[1]Coefficients'!$E$11</definedName>
    <definedName name="PL_COM_D">'[1]Coefficients'!$F$11</definedName>
    <definedName name="PL_D">'[1]Coefficients'!$F$6</definedName>
    <definedName name="PL_PTAC_A">'[1]Coefficients'!$C$8</definedName>
    <definedName name="PL_PTAC_B">'[1]Coefficients'!$D$8</definedName>
    <definedName name="PL_PTAC_C">'[1]Coefficients'!$E$8</definedName>
    <definedName name="PL_PTAC_D">'[1]Coefficients'!$F$8</definedName>
    <definedName name="PL_RDX_A">'[1]Coefficients'!$C$10</definedName>
    <definedName name="PL_RDX_B">'[1]Coefficients'!$D$10</definedName>
    <definedName name="PL_SC_A">'[1]Coefficients'!$C$9</definedName>
    <definedName name="PL_SC_B">'[1]Coefficients'!$D$9</definedName>
    <definedName name="PL_SC_C">'[1]Coefficients'!$E$9</definedName>
    <definedName name="PL_SELECTED_A">'[1]Coefficients'!$C$15</definedName>
    <definedName name="PL_SELECTED_B">'[1]Coefficients'!$D$15</definedName>
    <definedName name="PL_SELECTED_C">'[1]Coefficients'!$E$15</definedName>
    <definedName name="PL_SELECTED_D">'[1]Coefficients'!$F$15</definedName>
    <definedName name="PL_TYPICAL_A">'[1]Coefficients'!$C$13</definedName>
    <definedName name="PL_TYPICAL_B">'[1]Coefficients'!$D$13</definedName>
    <definedName name="PL_TYPICAL_C">'[1]Coefficients'!$E$13</definedName>
    <definedName name="PL_TYPICAL_D">'[1]Coefficients'!$F$13</definedName>
    <definedName name="PLR">'[1]DOE2 Performance Curves'!$M$7:$M$27</definedName>
    <definedName name="_xlnm.Print_Titles" localSheetId="0">'Building Description'!$5:$5</definedName>
    <definedName name="SCAP_A">'[1]Coefficients'!$C$5</definedName>
    <definedName name="SCAP_B">'[1]Coefficients'!$D$5</definedName>
    <definedName name="SCAP_C">'[1]Coefficients'!$E$5</definedName>
    <definedName name="SCAP_D">'[1]Coefficients'!$F$5</definedName>
    <definedName name="SCAP_E">'[1]Coefficients'!$G$5</definedName>
    <definedName name="SCAP_F">'[1]Coefficients'!$H$5</definedName>
    <definedName name="WB">'[1]DOE2 Performance Curves'!$C$7:$C$37</definedName>
    <definedName name="zone_summary" localSheetId="1">'Zone Summary'!$A$1:$J$71</definedName>
  </definedNames>
  <calcPr fullCalcOnLoad="1"/>
</workbook>
</file>

<file path=xl/sharedStrings.xml><?xml version="1.0" encoding="utf-8"?>
<sst xmlns="http://schemas.openxmlformats.org/spreadsheetml/2006/main" count="924" uniqueCount="414">
  <si>
    <t>Pump</t>
  </si>
  <si>
    <t>Supply Fan</t>
  </si>
  <si>
    <t xml:space="preserve">     Pump Type</t>
  </si>
  <si>
    <t>Cooling Tower</t>
  </si>
  <si>
    <t xml:space="preserve">     Cooling Tower Type</t>
  </si>
  <si>
    <t xml:space="preserve">    Tank Volume (gal)</t>
  </si>
  <si>
    <t>Elevator</t>
  </si>
  <si>
    <t>Exterior Lighting</t>
  </si>
  <si>
    <t>(°C)</t>
  </si>
  <si>
    <t xml:space="preserve">    Supply Fan Pressure Drop</t>
  </si>
  <si>
    <t xml:space="preserve">Thermal Zoning
</t>
  </si>
  <si>
    <t>Program</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</si>
  <si>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</si>
  <si>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</si>
  <si>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</si>
  <si>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</si>
  <si>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</si>
  <si>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</si>
  <si>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</si>
  <si>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</si>
  <si>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</si>
  <si>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</si>
  <si>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</si>
  <si>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</si>
  <si>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</si>
  <si>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</si>
  <si>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</si>
  <si>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</si>
  <si>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</si>
  <si>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</si>
  <si>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</si>
  <si>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</si>
  <si>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Internal Loads &amp; Schedules</t>
  </si>
  <si>
    <t>Lighting</t>
  </si>
  <si>
    <t>Schedule</t>
  </si>
  <si>
    <t>Occupancy</t>
  </si>
  <si>
    <t>Infiltration Schedule</t>
  </si>
  <si>
    <t>HTGSETP_SCH</t>
  </si>
  <si>
    <t>CLGSETP_SCH</t>
  </si>
  <si>
    <t>Type</t>
  </si>
  <si>
    <t>Through</t>
  </si>
  <si>
    <t>Day of Week</t>
  </si>
  <si>
    <t>on/off</t>
  </si>
  <si>
    <t>Through 12/31</t>
  </si>
  <si>
    <t>Sun, Hol, Other</t>
  </si>
  <si>
    <t>Fraction</t>
  </si>
  <si>
    <t>All</t>
  </si>
  <si>
    <t>WD</t>
  </si>
  <si>
    <t>SummerDesign</t>
  </si>
  <si>
    <t>fraction</t>
  </si>
  <si>
    <t>Temperature</t>
  </si>
  <si>
    <t>Sat</t>
  </si>
  <si>
    <t>WinterDesign</t>
  </si>
  <si>
    <t>Dual Zone Control Type Sched</t>
  </si>
  <si>
    <t>Control Type</t>
  </si>
  <si>
    <t>Seasonal-Reset-Supply-Air-Temp-Sch</t>
  </si>
  <si>
    <t>Through 3/31</t>
  </si>
  <si>
    <t>Through 9/30</t>
  </si>
  <si>
    <t>CW-Loop-Temp-Schedule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</si>
  <si>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</si>
  <si>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</si>
  <si>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</si>
  <si>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</si>
  <si>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</si>
  <si>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</si>
  <si>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</si>
  <si>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</si>
  <si>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</si>
  <si>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</si>
  <si>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</si>
  <si>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</si>
  <si>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</si>
  <si>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</si>
  <si>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</si>
  <si>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</si>
  <si>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</si>
  <si>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</si>
  <si>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</si>
  <si>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</si>
  <si>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</si>
  <si>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</si>
  <si>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</si>
  <si>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</si>
  <si>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</si>
  <si>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</si>
  <si>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</si>
  <si>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</si>
  <si>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Vintage</t>
  </si>
  <si>
    <t>NEW CONSTRUCTION</t>
  </si>
  <si>
    <t>Location 
(Representing 8 Climate Zones)</t>
  </si>
  <si>
    <t>Available fuel types</t>
  </si>
  <si>
    <t>Building Type (Principal Building Function)</t>
  </si>
  <si>
    <t>Building Prototype</t>
  </si>
  <si>
    <t>Total Floor Area (sq feet)</t>
  </si>
  <si>
    <t xml:space="preserve">Building shape </t>
  </si>
  <si>
    <t xml:space="preserve">Aspect Ratio </t>
  </si>
  <si>
    <t>Window Fraction
(Window-to-Wall Ratio)</t>
  </si>
  <si>
    <t>Floor to floor height (feet)</t>
  </si>
  <si>
    <t>Floor to ceiling height (feet)</t>
  </si>
  <si>
    <t>Glazing sill height (feet)</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</si>
  <si>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</si>
  <si>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</si>
  <si>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</si>
  <si>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</si>
  <si>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</si>
  <si>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</si>
  <si>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</si>
  <si>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</si>
  <si>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</si>
  <si>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Dimensions</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</si>
  <si>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</si>
  <si>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</si>
  <si>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</si>
  <si>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</si>
  <si>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</si>
  <si>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</si>
  <si>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</si>
  <si>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</si>
  <si>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</si>
  <si>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</si>
  <si>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</si>
  <si>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</si>
  <si>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</si>
  <si>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</si>
  <si>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</si>
  <si>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</si>
  <si>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</si>
  <si>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</si>
  <si>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</si>
  <si>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</si>
  <si>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</si>
  <si>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</si>
  <si>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</si>
  <si>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</si>
  <si>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McGraw-Hill Companies, Inc. (2001).  </t>
    </r>
    <r>
      <rPr>
        <i/>
        <sz val="10"/>
        <rFont val="Arial"/>
        <family val="2"/>
      </rPr>
      <t>Time-Saver Standards for Building Types</t>
    </r>
    <r>
      <rPr>
        <sz val="10"/>
        <rFont val="Arial"/>
        <family val="2"/>
      </rPr>
      <t>.  New York, NY.</t>
    </r>
  </si>
  <si>
    <t>HVAC Schedules</t>
  </si>
  <si>
    <t>Internal Loads Schedules</t>
  </si>
  <si>
    <t>Service Water Heater Load Schedule</t>
  </si>
  <si>
    <t xml:space="preserve">    Thermostat Setpoint</t>
  </si>
  <si>
    <t xml:space="preserve">    Thermostat Setback</t>
  </si>
  <si>
    <t>Misc.</t>
  </si>
  <si>
    <t xml:space="preserve">    Thermal properties for basement walls</t>
  </si>
  <si>
    <t>2 x 4 uninsulated stud wall</t>
  </si>
  <si>
    <t xml:space="preserve">     Cooling Tower Power</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</si>
  <si>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</si>
  <si>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</si>
  <si>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 xml:space="preserve">     Rated Pump Head</t>
  </si>
  <si>
    <t>Skylight</t>
  </si>
  <si>
    <t>NA</t>
  </si>
  <si>
    <t>LBNL (1991).  Huang, Joe,  Akbari, H., Rainer, L. and Ritschard, R.  481 Prototypical Commercial Buildings for 20 Urban Market Areas, prepared for the Gas Research Institute, Chicago IL, also LBL-29798, Berkeley CA.</t>
  </si>
  <si>
    <t>6 inches standard wood (16.6 lb/ft²)</t>
  </si>
  <si>
    <t>3 ft in ground floor, 2 ft. in upper floors</t>
  </si>
  <si>
    <t xml:space="preserve">    Thermal properties for slab-on-grade floor
    F-factor (Btu / h * ft2 * °F) 
    and/or
    R-value (h * ft2 * °F / Btu)</t>
  </si>
  <si>
    <r>
      <t xml:space="preserve">See under </t>
    </r>
    <r>
      <rPr>
        <b/>
        <sz val="10"/>
        <rFont val="Arial"/>
        <family val="2"/>
      </rPr>
      <t>Schedules</t>
    </r>
  </si>
  <si>
    <t>Sat, Sun, Hol</t>
  </si>
  <si>
    <t>Ducker International Standard. 2001. 2000 U.S. Market For Residential and Specialty Air Conditioning: PTAC.</t>
  </si>
  <si>
    <t>Elevator Schedules</t>
  </si>
  <si>
    <t>Sachs, H., 2005. Opportunities for Elevator Energy Efficiency Improvements, ACEEE.</t>
  </si>
  <si>
    <t>Small Hotel</t>
  </si>
  <si>
    <t>Hilton prototype</t>
  </si>
  <si>
    <t>Hilton prototype and CBECS 2003</t>
  </si>
  <si>
    <t>AEDG Highway Lodging Committee Recommendation</t>
  </si>
  <si>
    <t>Lodging</t>
  </si>
  <si>
    <t>Slab-on-grade floors (unheated)</t>
  </si>
  <si>
    <t>6" concrete slab poured directly on to the earth</t>
  </si>
  <si>
    <t xml:space="preserve">   Infiltration</t>
  </si>
  <si>
    <t>2003 CBECS, NC3, Ducker report</t>
  </si>
  <si>
    <t>PTAC: Ducker report</t>
  </si>
  <si>
    <t xml:space="preserve">74°F Cooling/66°F Heating for rented guest rooms
</t>
  </si>
  <si>
    <t>No seasonal supply air temperature reset.</t>
  </si>
  <si>
    <t>Wassmer and Brandemuehl, 2006, Effect of Data Availability on Modeling of Residential Air Conditioners and Heat Pumps for Energy Calculations</t>
  </si>
  <si>
    <t>AEDG-SR Technical Support Document (Liu 2006)</t>
  </si>
  <si>
    <t xml:space="preserve">    Peak Power, kW</t>
  </si>
  <si>
    <t>Guest Room: AEDG Highway Lodging Committee Recommendation
All other spaces: ASHRAE 62.1-1999</t>
  </si>
  <si>
    <t>GUESTROOM_ EQUIP_SCH</t>
  </si>
  <si>
    <t>LOBBY_ LIGHT_SCH</t>
  </si>
  <si>
    <t>LOBBY_ EQUIP_SCH</t>
  </si>
  <si>
    <t>OFFICE_ EQUIP_SCH</t>
  </si>
  <si>
    <t>MEETINGROOM_ EQUIP_SCH</t>
  </si>
  <si>
    <t>EMPLOYEELOUNGE_ LIGHT_SCH</t>
  </si>
  <si>
    <t>GUESTROOM_INFIL_SCH</t>
  </si>
  <si>
    <t>COMMONAREA_INFIL_SCH</t>
  </si>
  <si>
    <t>GUESTROOM_FAN_SCH</t>
  </si>
  <si>
    <t>COMMONAREA_FAN_SCH</t>
  </si>
  <si>
    <t>GUESTROOM_OA_SCH</t>
  </si>
  <si>
    <t>COMMONAREA_OA_SCH</t>
  </si>
  <si>
    <t>(°F)</t>
  </si>
  <si>
    <t>(HVAC Operation)</t>
  </si>
  <si>
    <t>LAUNDRY_ ELE_SCH</t>
  </si>
  <si>
    <t>LAUNDRY_ GAS_SCH</t>
  </si>
  <si>
    <t>(Vacant)</t>
  </si>
  <si>
    <t>(Rented)</t>
  </si>
  <si>
    <t xml:space="preserve">    Supply Fan Mechanical Efficiency (%)</t>
  </si>
  <si>
    <t>SemiHeated_HtgSP_Sch</t>
  </si>
  <si>
    <t>(for storage rooms and stairs)</t>
  </si>
  <si>
    <t>Base_OccGuestRoom_HtgSP_Sch</t>
  </si>
  <si>
    <t>Base_OccGuestRoom_ClgSP_Sch</t>
  </si>
  <si>
    <t>VacGuestRoom_HtgSP_Sch</t>
  </si>
  <si>
    <t>VacGuestRoom_ClgSP_Sch</t>
  </si>
  <si>
    <t>CommonArea_HtgSP_Sch</t>
  </si>
  <si>
    <t>CommonArea_ClgSP_Sch</t>
  </si>
  <si>
    <t>GuestRoom_SHW_Sch</t>
  </si>
  <si>
    <t>LaundryRoom_SHW_Sch</t>
  </si>
  <si>
    <t>EmployeeLounge_Occ_Sch</t>
  </si>
  <si>
    <t>ExerciseCenter_Occ_Sch</t>
  </si>
  <si>
    <t>Lobby_Occ_Sch</t>
  </si>
  <si>
    <t>Office_Occ_Sch</t>
  </si>
  <si>
    <t>GuestRoom_Occ_Sch</t>
  </si>
  <si>
    <t>LaundryRoom_Occ_Sch</t>
  </si>
  <si>
    <t>MeetingRoom_Occ_Sch</t>
  </si>
  <si>
    <t>MeetingRoom_Ltg_Sch_Base</t>
  </si>
  <si>
    <t>ExerciseCenter_Ltg_Sch_Base</t>
  </si>
  <si>
    <t>Office_Ltg_Sch_Base</t>
  </si>
  <si>
    <t>GuestRoom_Ltg_Sch_Base</t>
  </si>
  <si>
    <t>LaundryRoom_Ltg_Sch</t>
  </si>
  <si>
    <t>EmployeeLounge_Eqp_Sch</t>
  </si>
  <si>
    <t>ExerciseCenter_Eqp_Sch</t>
  </si>
  <si>
    <t>Zone Summary</t>
  </si>
  <si>
    <t>Multipliers</t>
  </si>
  <si>
    <t>REARSTAIRSFLR1</t>
  </si>
  <si>
    <t>CORRIDORFLR1</t>
  </si>
  <si>
    <t>REARSTORAGEFLR1</t>
  </si>
  <si>
    <t>FRONTLOUNGEFLR1</t>
  </si>
  <si>
    <t>RESTROOMFLR1</t>
  </si>
  <si>
    <t>MEETINGROOMFLR1</t>
  </si>
  <si>
    <t>MECHANICALROOMFLR1</t>
  </si>
  <si>
    <t>GUESTROOM101</t>
  </si>
  <si>
    <t>GUESTROOM102</t>
  </si>
  <si>
    <t>GUESTROOM103</t>
  </si>
  <si>
    <t>GUESTROOM104</t>
  </si>
  <si>
    <t>GUESTROOM105</t>
  </si>
  <si>
    <t>EMPLOYEELOUNGEFLR1</t>
  </si>
  <si>
    <t>LAUNDRYROOMFLR1</t>
  </si>
  <si>
    <t>ELEVATORCOREFLR1</t>
  </si>
  <si>
    <t>EXERCISECENTERFLR1</t>
  </si>
  <si>
    <t>FRONTOFFICEFLR1</t>
  </si>
  <si>
    <t>FRONTSTAIRSFLR1</t>
  </si>
  <si>
    <t>FRONTSTORAGEFLR1</t>
  </si>
  <si>
    <t>REARSTAIRSFLR2</t>
  </si>
  <si>
    <t>CORRIDORFLR2</t>
  </si>
  <si>
    <t>REARSTORAGEFLR2</t>
  </si>
  <si>
    <t>GUESTROOM201</t>
  </si>
  <si>
    <t>GUESTROOM202_205</t>
  </si>
  <si>
    <t>GUESTROOM206_208</t>
  </si>
  <si>
    <t>GUESTROOM209_212</t>
  </si>
  <si>
    <t>GUESTROOM213</t>
  </si>
  <si>
    <t>GUESTROOM214</t>
  </si>
  <si>
    <t>GUESTROOM215_218</t>
  </si>
  <si>
    <t>ELEVATORCOREFLR2</t>
  </si>
  <si>
    <t>GUESTROOM219</t>
  </si>
  <si>
    <t>GUESTROOM220_223</t>
  </si>
  <si>
    <t>GUESTROOM224</t>
  </si>
  <si>
    <t>FRONTSTORAGEFLR2</t>
  </si>
  <si>
    <t>FRONTSTAIRSFLR2</t>
  </si>
  <si>
    <t>REARSTAIRSFLR3</t>
  </si>
  <si>
    <t>CORRIDORFLR3</t>
  </si>
  <si>
    <t>REARSTORAGEFLR3</t>
  </si>
  <si>
    <t>GUESTROOM301</t>
  </si>
  <si>
    <t>GUESTROOM302_305</t>
  </si>
  <si>
    <t>GUESTROOM306_308</t>
  </si>
  <si>
    <t>GUESTROOM309_312</t>
  </si>
  <si>
    <t>GUESTROOM313</t>
  </si>
  <si>
    <t>GUESTROOM314</t>
  </si>
  <si>
    <t>GUESTROOM315_318</t>
  </si>
  <si>
    <t>ELEVATORCOREFLR3</t>
  </si>
  <si>
    <t>GUESTROOM319</t>
  </si>
  <si>
    <t>GUESTROOM320_323</t>
  </si>
  <si>
    <t>GUESTROOM324</t>
  </si>
  <si>
    <t>FRONTSTORAGEFLR3</t>
  </si>
  <si>
    <t>FRONTSTAIRSFLR3</t>
  </si>
  <si>
    <t>REARSTAIRSFLR4</t>
  </si>
  <si>
    <t>CORRIDORFLR4</t>
  </si>
  <si>
    <t>REARSTORAGEFLR4</t>
  </si>
  <si>
    <t>GUESTROOM401</t>
  </si>
  <si>
    <t>GUESTROOM402_405</t>
  </si>
  <si>
    <t>GUESTROOM406_408</t>
  </si>
  <si>
    <t>GUESTROOM409_412</t>
  </si>
  <si>
    <t>GUESTROOM413</t>
  </si>
  <si>
    <t>GUESTROOM414</t>
  </si>
  <si>
    <t>GUESTROOM415_418</t>
  </si>
  <si>
    <t>ELEVATORCOREFLR4</t>
  </si>
  <si>
    <t>GUESTROOM419</t>
  </si>
  <si>
    <t>GUESTROOM420_423</t>
  </si>
  <si>
    <t>GUESTROOM424</t>
  </si>
  <si>
    <t>FRONTSTORAGEFLR4</t>
  </si>
  <si>
    <t>FRONTSTAIRSFLR4</t>
  </si>
  <si>
    <t>Ground floor: 11 ft 
Upper floors:  9 ft</t>
  </si>
  <si>
    <t>Constant air volume systems</t>
  </si>
  <si>
    <t>Total Occupants</t>
  </si>
  <si>
    <t>Total OSA Ventilation (cfm/zone)</t>
  </si>
  <si>
    <t>Zone</t>
  </si>
  <si>
    <t>Multiplier</t>
  </si>
  <si>
    <t>Assumed Space Type</t>
  </si>
  <si>
    <t>Corridors (public spaces)</t>
  </si>
  <si>
    <t>Storage rooms</t>
  </si>
  <si>
    <t xml:space="preserve">Lobbies/prefunction (hotel, motel, resort, dorm) </t>
  </si>
  <si>
    <t>Restroom</t>
  </si>
  <si>
    <t>Conference / meeting</t>
  </si>
  <si>
    <t>Bedroom/Living Room (hotel/motel/dorm)</t>
  </si>
  <si>
    <t>Commercial laundry</t>
  </si>
  <si>
    <t>Health club/weight rooms</t>
  </si>
  <si>
    <t>Office space</t>
  </si>
  <si>
    <t>TOTAL</t>
  </si>
  <si>
    <t>1. Assume each guestroom and suite contains 1.5 persons (per AEDG)</t>
  </si>
  <si>
    <t>2. Laundry occupancy not included in ASHRAE 62.1, 2004, therefore occupancy based on ASHRAE 62-1999.</t>
  </si>
  <si>
    <t>3. Kitchen occupancy not included in ASHRAE 62.1, 2004, therefore occupancy based on ASHRAE 62-1999.</t>
  </si>
  <si>
    <t xml:space="preserve">4. Each single room zone (351 sf) contains one guestroom with one bedroom and one bath. Multiple guestroom zones are indicated by zone name. ASHRAE 62-1999 requires 30 cfm per each living room and each bedroom and 35 cfm per bath, regardless of area.  For bathroom, the 35 cfm OA requirement is the installed capacity for intermittent use.  Based on the interpretation from ASHRAE (http://www.ashrae.org/technology/page/913), the 35 cfm of outdoor air can be supplied to the hotel/motel bedroom then exhausted through the bathroom at the same rate, this would meet the standard for both the bedroom and the bathroom. So, we should use a ventilation rate of 35 cfm for guestroom, not 65 cfm. This is consistent with inputs from AEDG Highway Lodging project committee.  Thus, the OA rate equals to 35 cfm for standard guest room and 60 cfm for suite.  </t>
  </si>
  <si>
    <t>5. 62-1999 specifies 50 cfm/wc or cfm/urinal of OA ventilation air for public restrooms.  But there OA ventilation air can by supplied by transfer air.  Reviewing the the Hamption Inn protocol blueprints and Staybridge protocol blueprints shows that no OA air is supplied to restrooms.  Instead, exhaust air of 50 cfm/wc or 50 cfm/urinal is applied in practice.  Thus, no OA is applied to public restrooms.</t>
  </si>
  <si>
    <t xml:space="preserve">    Energy Recovery Ventilation</t>
  </si>
  <si>
    <t xml:space="preserve">Jiang W, RE Jarnagin, K Gowri, M McBride, and B Liu.  2008.  Technical Support Document: The Development of the Advanced Energy Design Guide for Highway Lodging Buildings .  PNNL-17875, Pacific Northwest National Laboratory, Richland, WA.  http://www.pnl.gov/publications/abstracts.asp?report=246912
</t>
  </si>
  <si>
    <t xml:space="preserve">Liu B, RE Jarnagin, DW Winiarski, W Jiang, MF McBride, and C Crall.  2006.  Technical Support Document: The Development of the Advanced Energy Design Guide for Small Retail Buildings .  PNNL-16031, Pacific Northwest National Laboratory, Richland, WA.  http://www.pnl.gov/publications/abstracts.asp?report=221540
</t>
  </si>
  <si>
    <t>Motor type</t>
  </si>
  <si>
    <t>Peak Motor Power Watts per elevator</t>
  </si>
  <si>
    <t>Heat Gain to Building</t>
  </si>
  <si>
    <t>Peak Fan/lights Power Watts per elevator</t>
  </si>
  <si>
    <t>Motor and fan/lights Schedules</t>
  </si>
  <si>
    <t>hydraulic</t>
  </si>
  <si>
    <t>Interior</t>
  </si>
  <si>
    <t>DOE Commercial Reference Building TSD (unpublished) and models (V1.3_5.0).</t>
  </si>
  <si>
    <t>DOE Commercial Reference Building TSD (unpublished) and models (V1.3_5.0) and Appendix DF 2007</t>
  </si>
  <si>
    <t>BLDG_ELEVATORS</t>
  </si>
  <si>
    <t>Sun</t>
  </si>
  <si>
    <t>ELEV_LIGHT_FAN_SCH_24_7</t>
  </si>
  <si>
    <t>One per guest room (4' x 5')</t>
  </si>
  <si>
    <t>Volume
 [ft³]</t>
  </si>
  <si>
    <t>Area [ft²]</t>
  </si>
  <si>
    <t>Conditioned [Y/N]</t>
  </si>
  <si>
    <t>Gross Wall Area [ft²]</t>
  </si>
  <si>
    <t>Window Glass Area [ft²]</t>
  </si>
  <si>
    <t>People 
[ft²/person]</t>
  </si>
  <si>
    <t>Plug and Process [W/ft²]</t>
  </si>
  <si>
    <t>Number of People</t>
  </si>
  <si>
    <t>Minimum Outdoor Ventilation Air Requirements</t>
  </si>
  <si>
    <t>90.1-2004
(62-1999)</t>
  </si>
  <si>
    <t>90.1-2007
(62.1-2004)</t>
  </si>
  <si>
    <t>90.1-2010
(62.1-2007)</t>
  </si>
  <si>
    <t>43200
(180 ft x 60 ft)</t>
  </si>
  <si>
    <t>Guest rooms:  PTAC with electric resistance heating
Public spaces (office, laundry, lobby, and meeting room):  gas furnace inside the packaged air conditioning units 
Storage and stairs: electric cabinet heaters</t>
  </si>
  <si>
    <t>PTAC and electric cabinet heater: Et = 100%
Gas furnace: varies by climate locations based on heating capacity</t>
  </si>
  <si>
    <r>
      <t xml:space="preserve">
Ground Floor</t>
    </r>
    <r>
      <rPr>
        <sz val="8"/>
        <rFont val="Arial"/>
        <family val="2"/>
      </rPr>
      <t xml:space="preserve">: 19 zones including guest rooms, lobby, office space, meeting room, laundry room, employee lounge, restrooms, exercise room, mechanical room, corridor, stairs, storage; 
</t>
    </r>
    <r>
      <rPr>
        <i/>
        <sz val="8"/>
        <rFont val="Arial"/>
        <family val="2"/>
      </rPr>
      <t>2nd-4th Floor</t>
    </r>
    <r>
      <rPr>
        <sz val="8"/>
        <rFont val="Arial"/>
        <family val="2"/>
      </rPr>
      <t>:  16 zones per floor, including guest rooms, corridor, stairs and storage;
Guest rooms accounts for 63% of total floor area.</t>
    </r>
  </si>
  <si>
    <t>Construction type: 2003 CBECS Data and PNNL's CBECS Study 2007.
Base Assembly from 90.1 Appendix A.</t>
  </si>
  <si>
    <t>Varies by fan motor size</t>
  </si>
  <si>
    <t>AREA WEIGHTED AVERAGE</t>
  </si>
  <si>
    <t>South: 3.1%, East: 11.4%, North: 4.0%, West: 15.2%
Average Total: 10.9%</t>
  </si>
  <si>
    <t>Steel-Frame Walls (2x4 16 in. OC)
1 in. Stucco + 5/8 in. gypsum board + wall Insulation + 5/8 in. gypsum board</t>
  </si>
  <si>
    <t>70°F Cooling/Heating for rented guest rooms
74°F Cooling/66°F Heating for vacant guest rooms
75°F Cooling/70°F Heating for air conditioned public spaces (lobby, meeting room etc.)
45°F heating for stairs and storage rooms</t>
  </si>
  <si>
    <r>
      <t xml:space="preserve">See under </t>
    </r>
    <r>
      <rPr>
        <b/>
        <sz val="10"/>
        <rFont val="Arial"/>
        <family val="2"/>
      </rPr>
      <t>Outdoor Air</t>
    </r>
    <r>
      <rPr>
        <i/>
        <sz val="10"/>
        <rFont val="Arial"/>
        <family val="2"/>
      </rPr>
      <t>.</t>
    </r>
  </si>
  <si>
    <t>Guest room: ASHRAE Handbook of Applications 2007, Chapter 49, Table 7
Laundry: AEDG Highway Lodging Committee Recommendation</t>
  </si>
  <si>
    <t xml:space="preserve">1. Only volume, and gross wall area include unconditioned space. </t>
  </si>
  <si>
    <r>
      <t>TOTAL</t>
    </r>
    <r>
      <rPr>
        <b/>
        <vertAlign val="superscript"/>
        <sz val="10"/>
        <rFont val="Arial"/>
        <family val="2"/>
      </rPr>
      <t>1</t>
    </r>
  </si>
  <si>
    <t>Y</t>
  </si>
  <si>
    <t>N</t>
  </si>
  <si>
    <t>Hampton Inn Prototype from Hilton Hotels Corporation, Version 5.1, September 2004 (URL: http://www.hamptonfranchise.com ), referred as Hilton prototype;                      F.W.Dodge Database</t>
  </si>
  <si>
    <t>90.1 Mechanical Subcommittee, Elevator Working Group</t>
  </si>
  <si>
    <t>300 (main); 200 (laundry)</t>
  </si>
  <si>
    <t>PTAC:  9,000 Btu/hr
Split system: autosized to design day</t>
  </si>
  <si>
    <t>10 ft</t>
  </si>
  <si>
    <t>Hypothetical window with weighted U-factor and SHGC</t>
  </si>
  <si>
    <t>Guest rooms and corridors:  PTAC 
Public space:  Split system with DX cooling 
Storage and stairs: No cooling</t>
  </si>
  <si>
    <t>140 F for guest rooms and 180 F for laundry</t>
  </si>
  <si>
    <r>
      <t>Total OSA Ventilation 
(cfm/ft</t>
    </r>
    <r>
      <rPr>
        <b/>
        <vertAlign val="superscript"/>
        <sz val="10"/>
        <rFont val="Arial"/>
        <family val="2"/>
      </rPr>
      <t>2</t>
    </r>
    <r>
      <rPr>
        <b/>
        <sz val="10"/>
        <rFont val="Arial"/>
        <family val="2"/>
      </rPr>
      <t>)</t>
    </r>
  </si>
  <si>
    <r>
      <t>Area (ft</t>
    </r>
    <r>
      <rPr>
        <b/>
        <vertAlign val="superscript"/>
        <sz val="10"/>
        <rFont val="Arial"/>
        <family val="2"/>
      </rPr>
      <t>2</t>
    </r>
    <r>
      <rPr>
        <b/>
        <sz val="10"/>
        <rFont val="Arial"/>
        <family val="2"/>
      </rPr>
      <t>)</t>
    </r>
  </si>
  <si>
    <r>
      <t xml:space="preserve">62.1-2004 </t>
    </r>
    <r>
      <rPr>
        <b/>
        <vertAlign val="superscript"/>
        <sz val="10"/>
        <rFont val="Arial"/>
        <family val="2"/>
      </rPr>
      <t>1,2,3</t>
    </r>
  </si>
  <si>
    <t>Prototype Building Modeling Specifications</t>
  </si>
  <si>
    <t>Requirements in codes or standards
Nonresidential; Walls, Above-Grade, Steel-Framed</t>
  </si>
  <si>
    <t>Applicable codes or standards</t>
  </si>
  <si>
    <t xml:space="preserve">Based on floor area and aspect ratio </t>
  </si>
  <si>
    <t>Same as above</t>
  </si>
  <si>
    <t>None</t>
  </si>
  <si>
    <t>Non-directional</t>
  </si>
  <si>
    <t>Gas, electricity</t>
  </si>
  <si>
    <t xml:space="preserve">Vertical
</t>
  </si>
  <si>
    <t>Based on floor area and aspect ratio</t>
  </si>
  <si>
    <t>Horizontal</t>
  </si>
  <si>
    <t>Requirements in codes or standards
Nonresidential; Roofs, Insulation entirely above deck</t>
  </si>
  <si>
    <t>Based on window fraction, location, glazing sill height, floor area and aspect ratio</t>
  </si>
  <si>
    <t>Same as above requirements</t>
  </si>
  <si>
    <t>Not modeled</t>
  </si>
  <si>
    <t>Requirements in codes or standards</t>
  </si>
  <si>
    <t>Based on floor plan and floor-to-floor height</t>
  </si>
  <si>
    <t>Built-up roof: 
Roof membrane + roof insulation + metal decking</t>
  </si>
  <si>
    <t>Requirements in codes or standards
Nonresidential for ground floor and residential for upper floors; vertical glazing</t>
  </si>
  <si>
    <t>Constant speed (recirculating pump for main water heater)</t>
  </si>
  <si>
    <t>Main water heater and laundry water heater, both with storage tank</t>
  </si>
  <si>
    <t>Natural gas</t>
  </si>
  <si>
    <t>Goel S, M Rosenberg, R Athalye, Y Xie, W Wang, R Hart, J Zhang, V Mendon. 2014. Enhancements to ASHRAE Standard 90.1 Prototype Building Models.  PNNL-23269, Pacific Northwest National Laboratory, Richland, Washington.  http://www.pnnl.gov/main/publications/external/technical_reports/PNNL-23269.pdf</t>
  </si>
  <si>
    <t>2. Listed lighting power density is based on applicable requirements in ASHRAE Standard 90.1-2004. The actual inputs for the models are based on appliable codes and standards</t>
  </si>
  <si>
    <t>6. The ventilation requirements for other codes or standards are based on their reference ASHRAE Standard 62.1 or International Mechanical Code</t>
  </si>
  <si>
    <t xml:space="preserve">Notes: </t>
  </si>
  <si>
    <t xml:space="preserve">The schedules are also subject to changes in different models based on applicable code requrirements triggered by cllimate zone, system capacity, control type, or other criteria. </t>
  </si>
  <si>
    <t>Based on design assumptions for façade, parking lot, entrance, etc. and requirements in codes or standards</t>
  </si>
  <si>
    <t>Peak: 0.2016 cfm/sf of above grade exterior wall surface area, adjusted by wind (when fans turn off)
Off Peak: 25% of peak infiltration rate (when fans turn on)
Additional infiltration through building entrance</t>
  </si>
  <si>
    <t>Autosized to design day</t>
  </si>
  <si>
    <t>PTAC: requirements in codes or standards
Split system: varies by climate locations based on cooling capacity</t>
  </si>
  <si>
    <t>PTAC Manufacture's Catalogs
Split System: Wassmer and Brandemuehl, 2006.</t>
  </si>
  <si>
    <t>PTAC: 1.33 in. w.c.
Cabinet heater: 0.2 in w.c.
Split DX units: fan power limitation (depends on design flow rate)</t>
  </si>
  <si>
    <t>Autosized</t>
  </si>
  <si>
    <t>Derived based on ASHRAE 90.1-2004 and inputs from 90.1 Lighting Subcommittee. Applicable codes or standards</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</si>
  <si>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</si>
  <si>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</si>
  <si>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r>
      <t xml:space="preserve">Reference: 
PNNL-18898. </t>
    </r>
    <r>
      <rPr>
        <i/>
        <sz val="10"/>
        <rFont val="Arial"/>
        <family val="2"/>
      </rPr>
      <t>Infiltration Modeling Guidelines for Commercial Building Energy Analysis</t>
    </r>
    <r>
      <rPr>
        <sz val="10"/>
        <rFont val="Arial"/>
        <family val="2"/>
      </rPr>
      <t xml:space="preserve">.
PNNL-20026. </t>
    </r>
    <r>
      <rPr>
        <i/>
        <sz val="10"/>
        <rFont val="Arial"/>
        <family val="2"/>
      </rPr>
      <t>Energy Saving Impact of ASHRAE 90.1 Vestibule Requirements: Modeling of Air Infiltration through Door Openings.</t>
    </r>
    <r>
      <rPr>
        <sz val="10"/>
        <rFont val="Arial"/>
        <family val="2"/>
      </rPr>
      <t xml:space="preserve">
Modeled peak infiltration rate may be different for different codes or standards because of their continuous air barrier requirements.</t>
    </r>
  </si>
  <si>
    <r>
      <t xml:space="preserve">Reference:
PNNL-23269 </t>
    </r>
    <r>
      <rPr>
        <i/>
        <sz val="10"/>
        <rFont val="Arial"/>
        <family val="2"/>
      </rPr>
      <t>Enhancements to ASHRAE Standard 90.1 Prototype Building Models</t>
    </r>
  </si>
  <si>
    <r>
      <t xml:space="preserve">    Average power density (W/ft</t>
    </r>
    <r>
      <rPr>
        <vertAlign val="superscript"/>
        <sz val="10"/>
        <rFont val="Arial"/>
        <family val="2"/>
      </rPr>
      <t>2</t>
    </r>
    <r>
      <rPr>
        <sz val="10"/>
        <rFont val="Arial"/>
        <family val="2"/>
      </rPr>
      <t>)</t>
    </r>
  </si>
  <si>
    <r>
      <t xml:space="preserve">Requirements in codes or standards
See </t>
    </r>
    <r>
      <rPr>
        <b/>
        <sz val="10"/>
        <rFont val="Arial"/>
        <family val="2"/>
      </rPr>
      <t>Zone Summary</t>
    </r>
  </si>
  <si>
    <r>
      <t xml:space="preserve">See under </t>
    </r>
    <r>
      <rPr>
        <b/>
        <sz val="10"/>
        <rFont val="Arial"/>
        <family val="2"/>
      </rPr>
      <t>Zone Summary</t>
    </r>
  </si>
  <si>
    <r>
      <t xml:space="preserve">See under </t>
    </r>
    <r>
      <rPr>
        <b/>
        <sz val="10"/>
        <rFont val="Arial"/>
        <family val="2"/>
      </rPr>
      <t xml:space="preserve">Schedules </t>
    </r>
    <r>
      <rPr>
        <sz val="10"/>
        <rFont val="Arial"/>
        <family val="2"/>
      </rPr>
      <t>and control requirements in codes or standards</t>
    </r>
  </si>
  <si>
    <r>
      <t>Lighting</t>
    </r>
    <r>
      <rPr>
        <b/>
        <vertAlign val="superscript"/>
        <sz val="10"/>
        <rFont val="Arial"/>
        <family val="2"/>
      </rPr>
      <t>2</t>
    </r>
    <r>
      <rPr>
        <b/>
        <sz val="10"/>
        <rFont val="Arial"/>
        <family val="2"/>
      </rPr>
      <t xml:space="preserve"> [W/ft²]</t>
    </r>
  </si>
  <si>
    <t>Descriptions</t>
  </si>
  <si>
    <t>Zone 4A: New York, New York (mixed, humid)
Zone 4B: Albuquerque, New Mexico (mixed, dry)
Zone 4C: Seattle, Washington (mixed, marine)
Zone 5A: Buffalo, NY (cool, humid)
Zone 5B: Denver, Colorado (cool, dry)
Zone 5C: Port Angeles, Washington (cool, marine)</t>
  </si>
  <si>
    <t>Zone 6A: Rochester, Minnesota (cold, humid)
Zone 6B: Great Falls, Montana (cold, dry)
Zone 7: International Falls, Minnesota (very cold)
Zone 8: Fairbanks, Alaska (subarctic</t>
  </si>
  <si>
    <t>Selection of representative climates based on ASHRAE Standard 169-2013</t>
  </si>
  <si>
    <t>ASHRAE 2013. ANSI/ASHRAE Standard 169-2013. Climatic Data for Building Design Standards. American Society of Heating, Refrigerating, and Air-Conditioning Engineers, Atlanta, Georgia. Relevant information available as Annex 1 in ASHRAE 2016</t>
  </si>
  <si>
    <t>Zone 1A: Honolulu, Hawaii (very hot, humid)
Zone 1B: New Delhi, India (very hot, dry)
Zone 2A: Tampa, Florida (hot, humid)
Zone 2B: Tucson, Arizona (hot, dry)
Zone 3A: Atlanta, Georgia (warm, humid)
Zone 3B: El Paso, Texas (warm, dry)
Zone 3C: San Diego, California (warm, marine)</t>
  </si>
  <si>
    <t>Pacific Northwest National Laboratory, updated on October 18,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</si>
</sst>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_);\(#,##0.0\)"/>
    <numFmt numFmtId="167" formatCode="0.0%"/>
    <numFmt numFmtId="168" formatCode="_(* #,##0_);_(* \(#,##0\);_(* &quot;-&quot;??_);_(@_)"/>
    <numFmt numFmtId="169" formatCode="#,##0.000_);\(#,##0.000\)"/>
  </numFmts>
  <fonts count="70">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b/>
      <sz val="10"/>
      <color indexed="8"/>
      <name val="Arial"/>
      <family val="2"/>
    </font>
    <font>
      <i/>
      <sz val="8"/>
      <name val="Arial"/>
      <family val="2"/>
    </font>
    <font>
      <i/>
      <sz val="10"/>
      <name val="Arial"/>
      <family val="2"/>
    </font>
    <font>
      <b/>
      <sz val="8"/>
      <color indexed="9"/>
      <name val="Arial"/>
      <family val="2"/>
    </font>
    <font>
      <sz val="8"/>
      <name val="Times New Roman"/>
      <family val="1"/>
    </font>
    <font>
      <sz val="9"/>
      <name val="Geneva"/>
      <family val="0"/>
    </font>
    <font>
      <i/>
      <sz val="12"/>
      <name val="Arial"/>
      <family val="2"/>
    </font>
    <font>
      <sz val="10"/>
      <name val="Times New Roman"/>
      <family val="1"/>
    </font>
    <font>
      <sz val="10"/>
      <color indexed="55"/>
      <name val="Times New Roman"/>
      <family val="1"/>
    </font>
    <font>
      <u val="single"/>
      <sz val="10"/>
      <color indexed="12"/>
      <name val="Arial"/>
      <family val="2"/>
    </font>
    <font>
      <b/>
      <sz val="12"/>
      <color indexed="8"/>
      <name val="Arial"/>
      <family val="2"/>
    </font>
    <font>
      <b/>
      <vertAlign val="superscript"/>
      <sz val="10"/>
      <name val="Arial"/>
      <family val="2"/>
    </font>
    <font>
      <b/>
      <sz val="8"/>
      <color indexed="9"/>
      <name val="Times New Roman"/>
      <family val="1"/>
    </font>
    <font>
      <sz val="8"/>
      <color indexed="8"/>
      <name val="Times New Roman"/>
      <family val="1"/>
    </font>
    <font>
      <i/>
      <sz val="11"/>
      <name val="Arial"/>
      <family val="2"/>
    </font>
    <font>
      <vertAlign val="superscript"/>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name val="Cambria"/>
      <family val="1"/>
    </font>
    <font>
      <sz val="10"/>
      <color indexed="8"/>
      <name val="Calibri"/>
      <family val="0"/>
    </font>
    <font>
      <sz val="10"/>
      <color indexed="8"/>
      <name val="Arial"/>
      <family val="0"/>
    </font>
    <font>
      <b/>
      <sz val="10"/>
      <color indexed="40"/>
      <name val="Arial"/>
      <family val="0"/>
    </font>
    <font>
      <b/>
      <sz val="10"/>
      <color indexed="10"/>
      <name val="Arial"/>
      <family val="0"/>
    </font>
    <font>
      <sz val="8.45"/>
      <color indexed="8"/>
      <name val="Calibri"/>
      <family val="0"/>
    </font>
    <font>
      <sz val="12"/>
      <color indexed="8"/>
      <name val="Arial"/>
      <family val="0"/>
    </font>
    <font>
      <sz val="12"/>
      <color indexed="8"/>
      <name val="Calibri"/>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theme="0" tint="-0.4999699890613556"/>
        <bgColor indexed="64"/>
      </patternFill>
    </fill>
    <fill>
      <patternFill patternType="solid">
        <fgColor indexed="55"/>
        <bgColor indexed="64"/>
      </patternFill>
    </fill>
    <fill>
      <patternFill patternType="solid">
        <fgColor indexed="63"/>
        <bgColor indexed="64"/>
      </patternFill>
    </fill>
    <fill>
      <patternFill patternType="solid">
        <fgColor rgb="FF33CCCC"/>
        <bgColor indexed="64"/>
      </patternFill>
    </fill>
    <fill>
      <patternFill patternType="solid">
        <fgColor rgb="FFCCFFFF"/>
        <bgColor indexed="64"/>
      </patternFill>
    </fill>
    <fill>
      <patternFill patternType="solid">
        <fgColor indexed="4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top style="thin"/>
      <bottom style="thin"/>
    </border>
    <border>
      <left/>
      <right style="thin"/>
      <top style="medium"/>
      <bottom style="thin"/>
    </border>
    <border>
      <left/>
      <right style="thin"/>
      <top style="thin"/>
      <bottom style="thin"/>
    </border>
    <border>
      <left style="medium"/>
      <right/>
      <top style="thin"/>
      <bottom/>
    </border>
    <border>
      <left/>
      <right/>
      <top style="medium"/>
      <bottom style="medium"/>
    </border>
    <border>
      <left/>
      <right style="thin"/>
      <top style="medium"/>
      <bottom style="medium"/>
    </border>
    <border>
      <left/>
      <right style="medium"/>
      <top style="medium"/>
      <bottom style="thin"/>
    </border>
    <border>
      <left style="medium"/>
      <right style="medium"/>
      <top style="thin"/>
      <bottom style="medium"/>
    </border>
    <border>
      <left/>
      <right/>
      <top/>
      <bottom style="medium"/>
    </border>
    <border>
      <left/>
      <right style="thin"/>
      <top/>
      <bottom style="medium"/>
    </border>
    <border>
      <left style="medium"/>
      <right/>
      <top style="thin"/>
      <bottom style="medium"/>
    </border>
    <border>
      <left style="thin"/>
      <right style="thin"/>
      <top/>
      <bottom/>
    </border>
    <border>
      <left style="medium"/>
      <right style="medium"/>
      <top style="thin"/>
      <bottom style="thin"/>
    </border>
    <border>
      <left style="thin"/>
      <right style="thin"/>
      <top style="thin"/>
      <bottom style="thin"/>
    </border>
    <border>
      <left style="thin"/>
      <right style="thin"/>
      <top/>
      <bottom style="thin"/>
    </border>
    <border>
      <left style="thin"/>
      <right style="medium"/>
      <top style="thin"/>
      <bottom style="thin"/>
    </border>
    <border>
      <left style="medium"/>
      <right style="thin"/>
      <top/>
      <bottom style="thin"/>
    </border>
    <border>
      <left style="thin"/>
      <right style="thin"/>
      <top style="thin"/>
      <bottom/>
    </border>
    <border>
      <left style="thin"/>
      <right>
        <color indexed="63"/>
      </right>
      <top style="thin"/>
      <bottom>
        <color indexed="63"/>
      </bottom>
    </border>
    <border>
      <left/>
      <right/>
      <top style="thin"/>
      <bottom/>
    </border>
    <border>
      <left/>
      <right style="thin"/>
      <top style="thin"/>
      <bottom/>
    </border>
    <border>
      <left style="thin"/>
      <right>
        <color indexed="63"/>
      </right>
      <top>
        <color indexed="63"/>
      </top>
      <bottom>
        <color indexed="63"/>
      </bottom>
    </border>
    <border>
      <left/>
      <right style="thin"/>
      <top/>
      <bottom/>
    </border>
    <border>
      <left style="thin"/>
      <right>
        <color indexed="63"/>
      </right>
      <top>
        <color indexed="63"/>
      </top>
      <bottom style="thin"/>
    </border>
    <border>
      <left/>
      <right/>
      <top/>
      <bottom style="thin"/>
    </border>
    <border>
      <left style="medium"/>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medium"/>
      <right style="thin"/>
      <top style="thin"/>
      <bottom/>
    </border>
    <border>
      <left/>
      <right style="thin"/>
      <top style="thin"/>
      <bottom style="medium"/>
    </border>
    <border>
      <left/>
      <right/>
      <top style="thin"/>
      <bottom style="medium"/>
    </border>
    <border>
      <left style="medium"/>
      <right style="thin"/>
      <top/>
      <bottom/>
    </border>
    <border>
      <left/>
      <right style="medium"/>
      <top style="thin"/>
      <bottom style="medium"/>
    </border>
    <border>
      <left style="medium"/>
      <right/>
      <top style="medium"/>
      <bottom style="medium"/>
    </border>
    <border>
      <left style="thin"/>
      <right style="medium"/>
      <top style="thin"/>
      <bottom style="medium"/>
    </border>
    <border>
      <left style="medium"/>
      <right style="thin"/>
      <top/>
      <bottom style="medium"/>
    </border>
    <border>
      <left style="thin"/>
      <right style="thin"/>
      <top style="medium"/>
      <bottom/>
    </border>
    <border>
      <left style="medium"/>
      <right style="thin"/>
      <top style="medium"/>
      <bottom style="thin"/>
    </border>
    <border>
      <left/>
      <right style="medium"/>
      <top style="thin"/>
      <bottom/>
    </border>
    <border>
      <left/>
      <right style="medium"/>
      <top/>
      <bottom style="thin"/>
    </border>
    <border>
      <left style="thin"/>
      <right style="thin"/>
      <top style="medium"/>
      <bottom style="thin"/>
    </border>
    <border>
      <left style="thin"/>
      <right style="medium"/>
      <top style="medium"/>
      <bottom style="thin"/>
    </border>
    <border>
      <left style="thin"/>
      <right style="medium"/>
      <top/>
      <bottom style="thin"/>
    </border>
    <border>
      <left style="medium"/>
      <right/>
      <top/>
      <bottom style="medium"/>
    </border>
    <border>
      <left/>
      <right style="medium"/>
      <top style="medium"/>
      <bottom style="medium"/>
    </border>
    <border>
      <left style="medium"/>
      <right style="medium"/>
      <top style="thin"/>
      <bottom/>
    </border>
    <border>
      <left style="medium"/>
      <right style="medium"/>
      <top/>
      <bottom/>
    </border>
    <border>
      <left style="medium"/>
      <right style="medium"/>
      <top/>
      <bottom style="thin"/>
    </border>
    <border>
      <left style="medium"/>
      <right/>
      <top/>
      <bottom/>
    </border>
    <border>
      <left/>
      <right style="medium"/>
      <top/>
      <bottom/>
    </border>
  </borders>
  <cellStyleXfs count="416">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0" fillId="0" borderId="0" applyNumberFormat="0" applyFill="0" applyBorder="0" applyAlignment="0" applyProtection="0"/>
    <xf numFmtId="0" fontId="53"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5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32" borderId="7" applyNumberFormat="0" applyFont="0" applyAlignment="0" applyProtection="0"/>
    <xf numFmtId="0" fontId="53"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79">
    <xf numFmtId="0" fontId="0" fillId="0" borderId="0" xfId="0" applyAlignment="1">
      <alignment vertical="top" wrapText="1"/>
    </xf>
    <xf numFmtId="0" fontId="2" fillId="0" borderId="0" xfId="392" applyAlignment="1">
      <alignment vertical="top" wrapText="1"/>
      <protection/>
    </xf>
    <xf numFmtId="0" fontId="2" fillId="0" borderId="0" xfId="392" applyFill="1" applyAlignment="1">
      <alignment vertical="top" wrapText="1"/>
      <protection/>
    </xf>
    <xf numFmtId="0" fontId="2" fillId="0" borderId="0" xfId="392" applyBorder="1" applyAlignment="1">
      <alignment vertical="top" wrapText="1"/>
      <protection/>
    </xf>
    <xf numFmtId="0" fontId="9" fillId="33" borderId="10" xfId="392" applyFont="1" applyFill="1" applyBorder="1" applyAlignment="1">
      <alignment horizontal="left" vertical="center" wrapText="1"/>
      <protection/>
    </xf>
    <xf numFmtId="0" fontId="9" fillId="0" borderId="0" xfId="392" applyFont="1" applyBorder="1" applyAlignment="1">
      <alignment horizontal="left" vertical="center" wrapText="1"/>
      <protection/>
    </xf>
    <xf numFmtId="0" fontId="8" fillId="0" borderId="11" xfId="392" applyFont="1" applyBorder="1" applyAlignment="1">
      <alignment horizontal="left" vertical="top"/>
      <protection/>
    </xf>
    <xf numFmtId="0" fontId="8" fillId="0" borderId="11" xfId="392" applyFont="1" applyFill="1" applyBorder="1" applyAlignment="1">
      <alignment horizontal="left" vertical="top" wrapText="1"/>
      <protection/>
    </xf>
    <xf numFmtId="0" fontId="8" fillId="0" borderId="12" xfId="392" applyFont="1" applyBorder="1" applyAlignment="1">
      <alignment horizontal="left" vertical="top" wrapText="1"/>
      <protection/>
    </xf>
    <xf numFmtId="0" fontId="9" fillId="0" borderId="0" xfId="394" applyFont="1">
      <alignment/>
      <protection/>
    </xf>
    <xf numFmtId="0" fontId="7" fillId="0" borderId="13" xfId="392" applyFont="1" applyFill="1" applyBorder="1" applyAlignment="1">
      <alignment vertical="top" wrapText="1"/>
      <protection/>
    </xf>
    <xf numFmtId="0" fontId="7" fillId="0" borderId="13" xfId="392" applyFont="1" applyBorder="1" applyAlignment="1">
      <alignment vertical="top" wrapText="1"/>
      <protection/>
    </xf>
    <xf numFmtId="0" fontId="7" fillId="0" borderId="12" xfId="392" applyFont="1" applyBorder="1" applyAlignment="1">
      <alignment vertical="top" wrapText="1"/>
      <protection/>
    </xf>
    <xf numFmtId="0" fontId="7" fillId="0" borderId="14" xfId="392" applyFont="1" applyBorder="1" applyAlignment="1">
      <alignment wrapText="1"/>
      <protection/>
    </xf>
    <xf numFmtId="0" fontId="7" fillId="0" borderId="15" xfId="392" applyFont="1" applyBorder="1" applyAlignment="1">
      <alignment wrapText="1"/>
      <protection/>
    </xf>
    <xf numFmtId="0" fontId="7" fillId="0" borderId="15" xfId="392" applyFont="1" applyFill="1" applyBorder="1" applyAlignment="1">
      <alignment vertical="top" wrapText="1"/>
      <protection/>
    </xf>
    <xf numFmtId="0" fontId="7" fillId="0" borderId="15" xfId="392" applyFont="1" applyFill="1" applyBorder="1" applyAlignment="1">
      <alignment wrapText="1"/>
      <protection/>
    </xf>
    <xf numFmtId="0" fontId="4" fillId="0" borderId="0" xfId="392" applyFont="1" applyBorder="1" applyAlignment="1">
      <alignment vertical="top"/>
      <protection/>
    </xf>
    <xf numFmtId="0" fontId="9" fillId="0" borderId="0" xfId="394" applyFont="1" applyFill="1">
      <alignment/>
      <protection/>
    </xf>
    <xf numFmtId="0" fontId="17" fillId="0" borderId="0" xfId="302" applyFont="1" applyAlignment="1">
      <alignment horizontal="center"/>
      <protection/>
    </xf>
    <xf numFmtId="43" fontId="17" fillId="0" borderId="0" xfId="44" applyFont="1" applyAlignment="1">
      <alignment horizontal="center"/>
    </xf>
    <xf numFmtId="0" fontId="17" fillId="0" borderId="0" xfId="302" applyFont="1" applyAlignment="1">
      <alignment horizontal="center" wrapText="1"/>
      <protection/>
    </xf>
    <xf numFmtId="0" fontId="17" fillId="0" borderId="0" xfId="302" applyFont="1" applyAlignment="1">
      <alignment horizontal="left"/>
      <protection/>
    </xf>
    <xf numFmtId="0" fontId="18" fillId="0" borderId="0" xfId="395" applyFont="1" applyBorder="1">
      <alignment/>
      <protection/>
    </xf>
    <xf numFmtId="0" fontId="18" fillId="0" borderId="0" xfId="302" applyFont="1" applyAlignment="1">
      <alignment horizontal="left"/>
      <protection/>
    </xf>
    <xf numFmtId="0" fontId="18" fillId="0" borderId="0" xfId="302" applyFont="1" applyBorder="1">
      <alignment/>
      <protection/>
    </xf>
    <xf numFmtId="2" fontId="43" fillId="0" borderId="0" xfId="0" applyNumberFormat="1" applyFont="1" applyAlignment="1">
      <alignment horizontal="center" vertical="top" wrapText="1"/>
    </xf>
    <xf numFmtId="1" fontId="43" fillId="0" borderId="0" xfId="0" applyNumberFormat="1" applyFont="1" applyAlignment="1">
      <alignment horizontal="center" vertical="top" wrapText="1"/>
    </xf>
    <xf numFmtId="0" fontId="7" fillId="0" borderId="16" xfId="392" applyFont="1" applyBorder="1" applyAlignment="1">
      <alignment wrapText="1"/>
      <protection/>
    </xf>
    <xf numFmtId="0" fontId="7" fillId="0" borderId="17" xfId="392" applyFont="1" applyBorder="1" applyAlignment="1">
      <alignment wrapText="1"/>
      <protection/>
    </xf>
    <xf numFmtId="0" fontId="2" fillId="0" borderId="0" xfId="392" applyFont="1" applyBorder="1" applyAlignment="1">
      <alignment vertical="top" wrapText="1"/>
      <protection/>
    </xf>
    <xf numFmtId="0" fontId="2" fillId="0" borderId="12" xfId="392" applyFont="1" applyBorder="1" applyAlignment="1">
      <alignment horizontal="left" vertical="top" wrapText="1"/>
      <protection/>
    </xf>
    <xf numFmtId="0" fontId="2" fillId="0" borderId="18" xfId="392" applyFont="1" applyBorder="1" applyAlignment="1">
      <alignment horizontal="left" vertical="top" wrapText="1"/>
      <protection/>
    </xf>
    <xf numFmtId="0" fontId="2" fillId="0" borderId="19" xfId="392" applyFont="1" applyBorder="1" applyAlignment="1">
      <alignment vertical="top" wrapText="1"/>
      <protection/>
    </xf>
    <xf numFmtId="0" fontId="2" fillId="0" borderId="20" xfId="392" applyFont="1" applyBorder="1" applyAlignment="1">
      <alignment vertical="top" wrapText="1"/>
      <protection/>
    </xf>
    <xf numFmtId="0" fontId="2" fillId="0" borderId="12" xfId="392" applyFont="1" applyFill="1" applyBorder="1" applyAlignment="1">
      <alignment horizontal="left" vertical="top" wrapText="1"/>
      <protection/>
    </xf>
    <xf numFmtId="0" fontId="2" fillId="0" borderId="19" xfId="392" applyFont="1" applyFill="1" applyBorder="1" applyAlignment="1">
      <alignment vertical="top" wrapText="1"/>
      <protection/>
    </xf>
    <xf numFmtId="0" fontId="2" fillId="0" borderId="20" xfId="392" applyFont="1" applyFill="1" applyBorder="1" applyAlignment="1">
      <alignment vertical="top" wrapText="1"/>
      <protection/>
    </xf>
    <xf numFmtId="0" fontId="2" fillId="0" borderId="13" xfId="392" applyFont="1" applyBorder="1" applyAlignment="1">
      <alignment horizontal="left" vertical="top" wrapText="1"/>
      <protection/>
    </xf>
    <xf numFmtId="0" fontId="2" fillId="0" borderId="14" xfId="392" applyFont="1" applyBorder="1" applyAlignment="1">
      <alignment wrapText="1"/>
      <protection/>
    </xf>
    <xf numFmtId="0" fontId="2" fillId="0" borderId="16" xfId="392" applyFont="1" applyBorder="1" applyAlignment="1">
      <alignment wrapText="1"/>
      <protection/>
    </xf>
    <xf numFmtId="0" fontId="2" fillId="0" borderId="21" xfId="392" applyFont="1" applyBorder="1" applyAlignment="1">
      <alignment wrapText="1"/>
      <protection/>
    </xf>
    <xf numFmtId="0" fontId="2" fillId="0" borderId="15" xfId="392" applyFont="1" applyBorder="1" applyAlignment="1">
      <alignment wrapText="1"/>
      <protection/>
    </xf>
    <xf numFmtId="0" fontId="2" fillId="0" borderId="17" xfId="392" applyFont="1" applyBorder="1" applyAlignment="1">
      <alignment wrapText="1"/>
      <protection/>
    </xf>
    <xf numFmtId="0" fontId="2" fillId="0" borderId="22" xfId="392" applyFont="1" applyBorder="1" applyAlignment="1">
      <alignment horizontal="left" vertical="top" wrapText="1"/>
      <protection/>
    </xf>
    <xf numFmtId="0" fontId="2" fillId="0" borderId="23" xfId="392" applyFont="1" applyBorder="1" applyAlignment="1">
      <alignment wrapText="1"/>
      <protection/>
    </xf>
    <xf numFmtId="0" fontId="2" fillId="0" borderId="24" xfId="392" applyFont="1" applyBorder="1" applyAlignment="1">
      <alignment wrapText="1"/>
      <protection/>
    </xf>
    <xf numFmtId="0" fontId="2" fillId="0" borderId="11" xfId="392" applyFont="1" applyFill="1" applyBorder="1" applyAlignment="1">
      <alignment horizontal="left" vertical="top" wrapText="1"/>
      <protection/>
    </xf>
    <xf numFmtId="0" fontId="2" fillId="0" borderId="15" xfId="392" applyFont="1" applyFill="1" applyBorder="1" applyAlignment="1">
      <alignment vertical="center" wrapText="1"/>
      <protection/>
    </xf>
    <xf numFmtId="0" fontId="2" fillId="0" borderId="15" xfId="392" applyFont="1" applyFill="1" applyBorder="1" applyAlignment="1">
      <alignment horizontal="center" vertical="center" wrapText="1"/>
      <protection/>
    </xf>
    <xf numFmtId="0" fontId="2" fillId="0" borderId="18" xfId="392" applyFont="1" applyFill="1" applyBorder="1" applyAlignment="1">
      <alignment horizontal="left" vertical="top" wrapText="1"/>
      <protection/>
    </xf>
    <xf numFmtId="0" fontId="2" fillId="0" borderId="19" xfId="392" applyFont="1" applyBorder="1" applyAlignment="1">
      <alignment wrapText="1"/>
      <protection/>
    </xf>
    <xf numFmtId="0" fontId="2" fillId="0" borderId="20" xfId="392" applyFont="1" applyBorder="1" applyAlignment="1">
      <alignment wrapText="1"/>
      <protection/>
    </xf>
    <xf numFmtId="0" fontId="2" fillId="0" borderId="13" xfId="392" applyFont="1" applyBorder="1" applyAlignment="1">
      <alignment vertical="top" wrapText="1"/>
      <protection/>
    </xf>
    <xf numFmtId="0" fontId="2" fillId="0" borderId="12" xfId="392" applyFont="1" applyFill="1" applyBorder="1" applyAlignment="1">
      <alignment vertical="top" wrapText="1"/>
      <protection/>
    </xf>
    <xf numFmtId="0" fontId="2" fillId="0" borderId="12" xfId="392" applyFont="1" applyBorder="1" applyAlignment="1">
      <alignment vertical="top" wrapText="1"/>
      <protection/>
    </xf>
    <xf numFmtId="0" fontId="2" fillId="0" borderId="25" xfId="392" applyFont="1" applyBorder="1" applyAlignment="1">
      <alignment vertical="top" wrapText="1"/>
      <protection/>
    </xf>
    <xf numFmtId="0" fontId="2" fillId="0" borderId="11" xfId="392" applyFont="1" applyBorder="1" applyAlignment="1">
      <alignment vertical="top" wrapText="1"/>
      <protection/>
    </xf>
    <xf numFmtId="0" fontId="2" fillId="0" borderId="26" xfId="392" applyFont="1" applyBorder="1" applyAlignment="1">
      <alignment horizontal="center" vertical="center" wrapText="1"/>
      <protection/>
    </xf>
    <xf numFmtId="0" fontId="2" fillId="0" borderId="27" xfId="392" applyFont="1" applyBorder="1" applyAlignment="1">
      <alignment vertical="top" wrapText="1"/>
      <protection/>
    </xf>
    <xf numFmtId="0" fontId="2" fillId="0" borderId="0" xfId="392" applyFont="1" applyBorder="1" applyAlignment="1">
      <alignment wrapText="1"/>
      <protection/>
    </xf>
    <xf numFmtId="1" fontId="20" fillId="0" borderId="0" xfId="0" applyNumberFormat="1" applyFont="1" applyAlignment="1">
      <alignment vertical="top" wrapText="1"/>
    </xf>
    <xf numFmtId="1" fontId="43" fillId="0" borderId="0" xfId="0" applyNumberFormat="1" applyFont="1" applyAlignment="1">
      <alignment vertical="top" wrapText="1"/>
    </xf>
    <xf numFmtId="1" fontId="7" fillId="0" borderId="28" xfId="0" applyNumberFormat="1" applyFont="1" applyBorder="1" applyAlignment="1">
      <alignment horizontal="center"/>
    </xf>
    <xf numFmtId="1" fontId="10" fillId="0" borderId="0" xfId="0" applyNumberFormat="1" applyFont="1" applyAlignment="1">
      <alignment vertical="top" wrapText="1"/>
    </xf>
    <xf numFmtId="0" fontId="17" fillId="0" borderId="0" xfId="302" applyFont="1" applyFill="1" applyAlignment="1">
      <alignment horizontal="center"/>
      <protection/>
    </xf>
    <xf numFmtId="0" fontId="7" fillId="34" borderId="28" xfId="0" applyFont="1" applyFill="1" applyBorder="1" applyAlignment="1">
      <alignment horizontal="right"/>
    </xf>
    <xf numFmtId="39" fontId="7" fillId="35" borderId="28" xfId="45" applyNumberFormat="1" applyFont="1" applyFill="1" applyBorder="1" applyAlignment="1">
      <alignment horizontal="center"/>
    </xf>
    <xf numFmtId="39" fontId="7" fillId="34" borderId="28" xfId="0" applyNumberFormat="1" applyFont="1" applyFill="1" applyBorder="1" applyAlignment="1">
      <alignment horizontal="center"/>
    </xf>
    <xf numFmtId="0" fontId="7" fillId="34" borderId="29" xfId="0" applyFont="1" applyFill="1" applyBorder="1" applyAlignment="1">
      <alignment horizontal="right"/>
    </xf>
    <xf numFmtId="2" fontId="43" fillId="0" borderId="0" xfId="0" applyNumberFormat="1" applyFont="1" applyAlignment="1">
      <alignment vertical="top" wrapText="1"/>
    </xf>
    <xf numFmtId="0" fontId="18" fillId="0" borderId="0" xfId="302" applyFont="1" applyAlignment="1">
      <alignment horizontal="left" wrapText="1"/>
      <protection/>
    </xf>
    <xf numFmtId="0" fontId="2" fillId="0" borderId="30" xfId="392" applyFont="1" applyBorder="1" applyAlignment="1">
      <alignment horizontal="left" vertical="top" wrapText="1"/>
      <protection/>
    </xf>
    <xf numFmtId="0" fontId="2" fillId="0" borderId="0" xfId="392" applyBorder="1" applyAlignment="1">
      <alignment vertical="top"/>
      <protection/>
    </xf>
    <xf numFmtId="0" fontId="2" fillId="0" borderId="0" xfId="392" applyAlignment="1">
      <alignment vertical="top"/>
      <protection/>
    </xf>
    <xf numFmtId="0" fontId="2" fillId="0" borderId="0" xfId="392" applyFill="1" applyAlignment="1">
      <alignment vertical="top"/>
      <protection/>
    </xf>
    <xf numFmtId="0" fontId="2" fillId="0" borderId="28" xfId="392" applyFont="1" applyBorder="1" applyAlignment="1">
      <alignment horizontal="left" vertical="top" wrapText="1"/>
      <protection/>
    </xf>
    <xf numFmtId="0" fontId="2" fillId="33" borderId="17" xfId="392" applyFont="1" applyFill="1" applyBorder="1" applyAlignment="1">
      <alignment horizontal="left" vertical="center" wrapText="1"/>
      <protection/>
    </xf>
    <xf numFmtId="0" fontId="2" fillId="33" borderId="31" xfId="392" applyFont="1" applyFill="1" applyBorder="1" applyAlignment="1">
      <alignment vertical="top" wrapText="1"/>
      <protection/>
    </xf>
    <xf numFmtId="0" fontId="2" fillId="33" borderId="31" xfId="392" applyFont="1" applyFill="1" applyBorder="1" applyAlignment="1">
      <alignment horizontal="left" vertical="center" wrapText="1"/>
      <protection/>
    </xf>
    <xf numFmtId="0" fontId="2" fillId="0" borderId="0" xfId="392" applyFont="1" applyBorder="1" applyAlignment="1">
      <alignment horizontal="left" vertical="center" wrapText="1"/>
      <protection/>
    </xf>
    <xf numFmtId="0" fontId="2" fillId="0" borderId="0" xfId="392" applyFont="1" applyAlignment="1">
      <alignment horizontal="left" vertical="center" wrapText="1"/>
      <protection/>
    </xf>
    <xf numFmtId="0" fontId="12" fillId="0" borderId="0" xfId="302" applyFont="1" applyAlignment="1">
      <alignment horizontal="left"/>
      <protection/>
    </xf>
    <xf numFmtId="0" fontId="2" fillId="0" borderId="0" xfId="302" applyFont="1" applyAlignment="1">
      <alignment horizontal="center"/>
      <protection/>
    </xf>
    <xf numFmtId="43" fontId="2" fillId="0" borderId="0" xfId="44" applyFont="1" applyAlignment="1">
      <alignment horizontal="center"/>
    </xf>
    <xf numFmtId="0" fontId="7" fillId="0" borderId="32" xfId="302" applyFont="1" applyBorder="1" applyAlignment="1">
      <alignment horizontal="center" wrapText="1"/>
      <protection/>
    </xf>
    <xf numFmtId="0" fontId="7" fillId="0" borderId="32" xfId="44" applyNumberFormat="1" applyFont="1" applyBorder="1" applyAlignment="1">
      <alignment horizontal="center" wrapText="1"/>
    </xf>
    <xf numFmtId="0" fontId="7" fillId="0" borderId="26" xfId="302" applyFont="1" applyBorder="1" applyAlignment="1">
      <alignment horizontal="center"/>
      <protection/>
    </xf>
    <xf numFmtId="0" fontId="7" fillId="0" borderId="29" xfId="0" applyFont="1" applyBorder="1" applyAlignment="1">
      <alignment horizontal="center"/>
    </xf>
    <xf numFmtId="0" fontId="7" fillId="0" borderId="29" xfId="302" applyFont="1" applyBorder="1" applyAlignment="1">
      <alignment horizontal="center"/>
      <protection/>
    </xf>
    <xf numFmtId="0" fontId="2" fillId="0" borderId="32" xfId="302" applyFont="1" applyBorder="1" applyAlignment="1">
      <alignment horizontal="right" wrapText="1"/>
      <protection/>
    </xf>
    <xf numFmtId="164" fontId="2" fillId="0" borderId="32" xfId="302" applyNumberFormat="1" applyFont="1" applyBorder="1" applyAlignment="1">
      <alignment horizontal="center" wrapText="1"/>
      <protection/>
    </xf>
    <xf numFmtId="1" fontId="2" fillId="0" borderId="26" xfId="302" applyNumberFormat="1" applyFont="1" applyBorder="1" applyAlignment="1">
      <alignment horizontal="center" wrapText="1"/>
      <protection/>
    </xf>
    <xf numFmtId="0" fontId="2" fillId="0" borderId="26" xfId="302" applyFont="1" applyBorder="1" applyAlignment="1">
      <alignment horizontal="left" wrapText="1"/>
      <protection/>
    </xf>
    <xf numFmtId="37" fontId="2" fillId="0" borderId="26" xfId="302" applyNumberFormat="1" applyFont="1" applyBorder="1" applyAlignment="1">
      <alignment horizontal="center"/>
      <protection/>
    </xf>
    <xf numFmtId="37" fontId="2" fillId="0" borderId="32" xfId="44" applyNumberFormat="1" applyFont="1" applyFill="1" applyBorder="1" applyAlignment="1">
      <alignment horizontal="center"/>
    </xf>
    <xf numFmtId="37" fontId="2" fillId="0" borderId="32" xfId="44" applyNumberFormat="1" applyFont="1" applyBorder="1" applyAlignment="1">
      <alignment horizontal="center"/>
    </xf>
    <xf numFmtId="39" fontId="2" fillId="0" borderId="32" xfId="44" applyNumberFormat="1" applyFont="1" applyBorder="1" applyAlignment="1">
      <alignment horizontal="center"/>
    </xf>
    <xf numFmtId="39" fontId="2" fillId="0" borderId="26" xfId="44" applyNumberFormat="1" applyFont="1" applyBorder="1" applyAlignment="1">
      <alignment horizontal="center"/>
    </xf>
    <xf numFmtId="0" fontId="2" fillId="0" borderId="26" xfId="302" applyFont="1" applyBorder="1" applyAlignment="1">
      <alignment horizontal="right" wrapText="1"/>
      <protection/>
    </xf>
    <xf numFmtId="164" fontId="2" fillId="0" borderId="26" xfId="302" applyNumberFormat="1" applyFont="1" applyBorder="1" applyAlignment="1">
      <alignment horizontal="center" wrapText="1"/>
      <protection/>
    </xf>
    <xf numFmtId="37" fontId="2" fillId="0" borderId="26" xfId="44" applyNumberFormat="1" applyFont="1" applyFill="1" applyBorder="1" applyAlignment="1">
      <alignment horizontal="center"/>
    </xf>
    <xf numFmtId="37" fontId="2" fillId="0" borderId="26" xfId="44" applyNumberFormat="1" applyFont="1" applyBorder="1" applyAlignment="1">
      <alignment horizontal="center"/>
    </xf>
    <xf numFmtId="0" fontId="2" fillId="0" borderId="26" xfId="302" applyFont="1" applyFill="1" applyBorder="1" applyAlignment="1">
      <alignment horizontal="right" wrapText="1"/>
      <protection/>
    </xf>
    <xf numFmtId="164" fontId="2" fillId="0" borderId="26" xfId="302" applyNumberFormat="1" applyFont="1" applyFill="1" applyBorder="1" applyAlignment="1">
      <alignment horizontal="center" wrapText="1"/>
      <protection/>
    </xf>
    <xf numFmtId="1" fontId="2" fillId="0" borderId="26" xfId="302" applyNumberFormat="1" applyFont="1" applyFill="1" applyBorder="1" applyAlignment="1">
      <alignment horizontal="center" wrapText="1"/>
      <protection/>
    </xf>
    <xf numFmtId="0" fontId="2" fillId="0" borderId="26" xfId="302" applyFont="1" applyFill="1" applyBorder="1" applyAlignment="1">
      <alignment horizontal="left" wrapText="1"/>
      <protection/>
    </xf>
    <xf numFmtId="37" fontId="2" fillId="0" borderId="26" xfId="302" applyNumberFormat="1" applyFont="1" applyFill="1" applyBorder="1" applyAlignment="1">
      <alignment horizontal="center"/>
      <protection/>
    </xf>
    <xf numFmtId="39" fontId="2" fillId="0" borderId="26" xfId="44" applyNumberFormat="1" applyFont="1" applyFill="1" applyBorder="1" applyAlignment="1">
      <alignment horizontal="center"/>
    </xf>
    <xf numFmtId="166" fontId="2" fillId="0" borderId="26" xfId="302" applyNumberFormat="1" applyFont="1" applyBorder="1" applyAlignment="1">
      <alignment horizontal="center"/>
      <protection/>
    </xf>
    <xf numFmtId="166" fontId="2" fillId="0" borderId="26" xfId="302" applyNumberFormat="1" applyFont="1" applyFill="1" applyBorder="1" applyAlignment="1">
      <alignment horizontal="center"/>
      <protection/>
    </xf>
    <xf numFmtId="0" fontId="2" fillId="0" borderId="29" xfId="302" applyFont="1" applyBorder="1" applyAlignment="1">
      <alignment horizontal="right" wrapText="1"/>
      <protection/>
    </xf>
    <xf numFmtId="37" fontId="2" fillId="0" borderId="29" xfId="302" applyNumberFormat="1" applyFont="1" applyBorder="1" applyAlignment="1">
      <alignment horizontal="center"/>
      <protection/>
    </xf>
    <xf numFmtId="0" fontId="7" fillId="34" borderId="28" xfId="302" applyFont="1" applyFill="1" applyBorder="1" applyAlignment="1">
      <alignment horizontal="left" wrapText="1"/>
      <protection/>
    </xf>
    <xf numFmtId="37" fontId="7" fillId="34" borderId="28" xfId="302" applyNumberFormat="1" applyFont="1" applyFill="1" applyBorder="1" applyAlignment="1">
      <alignment horizontal="center"/>
      <protection/>
    </xf>
    <xf numFmtId="0" fontId="7" fillId="36" borderId="28" xfId="302" applyFont="1" applyFill="1" applyBorder="1" applyAlignment="1">
      <alignment horizontal="center" wrapText="1"/>
      <protection/>
    </xf>
    <xf numFmtId="39" fontId="7" fillId="34" borderId="28" xfId="44" applyNumberFormat="1" applyFont="1" applyFill="1" applyBorder="1" applyAlignment="1">
      <alignment horizontal="center"/>
    </xf>
    <xf numFmtId="0" fontId="2" fillId="0" borderId="0" xfId="302" applyFont="1" applyFill="1" applyBorder="1" applyAlignment="1" quotePrefix="1">
      <alignment horizontal="left"/>
      <protection/>
    </xf>
    <xf numFmtId="0" fontId="2" fillId="0" borderId="0" xfId="302" applyFont="1" applyFill="1" applyBorder="1" applyAlignment="1">
      <alignment horizontal="left"/>
      <protection/>
    </xf>
    <xf numFmtId="43" fontId="7" fillId="0" borderId="0" xfId="44" applyFont="1" applyBorder="1" applyAlignment="1">
      <alignment/>
    </xf>
    <xf numFmtId="9" fontId="7" fillId="0" borderId="0" xfId="400" applyNumberFormat="1" applyFont="1" applyBorder="1" applyAlignment="1">
      <alignment horizontal="center"/>
    </xf>
    <xf numFmtId="37" fontId="7" fillId="0" borderId="0" xfId="44" applyNumberFormat="1" applyFont="1" applyBorder="1" applyAlignment="1">
      <alignment horizontal="center"/>
    </xf>
    <xf numFmtId="43" fontId="7" fillId="0" borderId="0" xfId="44" applyFont="1" applyFill="1" applyBorder="1" applyAlignment="1">
      <alignment horizontal="center"/>
    </xf>
    <xf numFmtId="0" fontId="2" fillId="0" borderId="0" xfId="302" applyFont="1" applyFill="1" applyAlignment="1">
      <alignment wrapText="1"/>
      <protection/>
    </xf>
    <xf numFmtId="0" fontId="2" fillId="0" borderId="0" xfId="302" applyFont="1" applyFill="1" applyBorder="1" applyAlignment="1">
      <alignment horizontal="left" wrapText="1"/>
      <protection/>
    </xf>
    <xf numFmtId="0" fontId="7" fillId="0" borderId="0" xfId="185" applyFont="1" applyAlignment="1">
      <alignment horizontal="left"/>
    </xf>
    <xf numFmtId="0" fontId="13" fillId="37" borderId="33" xfId="394" applyFont="1" applyFill="1" applyBorder="1">
      <alignment/>
      <protection/>
    </xf>
    <xf numFmtId="0" fontId="13" fillId="37" borderId="34" xfId="394" applyFont="1" applyFill="1" applyBorder="1">
      <alignment/>
      <protection/>
    </xf>
    <xf numFmtId="49" fontId="22" fillId="37" borderId="34" xfId="0" applyNumberFormat="1" applyFont="1" applyFill="1" applyBorder="1" applyAlignment="1">
      <alignment horizontal="center"/>
    </xf>
    <xf numFmtId="49" fontId="22" fillId="37" borderId="35" xfId="0" applyNumberFormat="1" applyFont="1" applyFill="1" applyBorder="1" applyAlignment="1">
      <alignment horizontal="center"/>
    </xf>
    <xf numFmtId="0" fontId="9" fillId="0" borderId="36" xfId="394" applyFont="1" applyBorder="1">
      <alignment/>
      <protection/>
    </xf>
    <xf numFmtId="0" fontId="9" fillId="0" borderId="0" xfId="394" applyFont="1" applyBorder="1">
      <alignment/>
      <protection/>
    </xf>
    <xf numFmtId="0" fontId="9" fillId="0" borderId="36" xfId="394" applyFont="1" applyFill="1" applyBorder="1">
      <alignment/>
      <protection/>
    </xf>
    <xf numFmtId="0" fontId="9" fillId="0" borderId="0" xfId="394" applyFont="1" applyFill="1" applyBorder="1">
      <alignment/>
      <protection/>
    </xf>
    <xf numFmtId="2" fontId="14" fillId="0" borderId="0" xfId="0" applyNumberFormat="1" applyFont="1" applyBorder="1" applyAlignment="1">
      <alignment horizontal="center"/>
    </xf>
    <xf numFmtId="2" fontId="14" fillId="0" borderId="37" xfId="0" applyNumberFormat="1" applyFont="1" applyBorder="1" applyAlignment="1">
      <alignment horizontal="center"/>
    </xf>
    <xf numFmtId="0" fontId="9" fillId="0" borderId="38" xfId="394" applyFont="1" applyBorder="1">
      <alignment/>
      <protection/>
    </xf>
    <xf numFmtId="0" fontId="9" fillId="0" borderId="39" xfId="394" applyFont="1" applyBorder="1">
      <alignment/>
      <protection/>
    </xf>
    <xf numFmtId="2" fontId="14" fillId="0" borderId="0" xfId="0" applyNumberFormat="1" applyFont="1" applyFill="1" applyBorder="1" applyAlignment="1">
      <alignment horizontal="center"/>
    </xf>
    <xf numFmtId="2" fontId="14" fillId="0" borderId="37" xfId="0" applyNumberFormat="1" applyFont="1" applyFill="1" applyBorder="1" applyAlignment="1">
      <alignment horizontal="center"/>
    </xf>
    <xf numFmtId="0" fontId="9" fillId="0" borderId="0" xfId="394" applyFont="1" applyBorder="1" quotePrefix="1">
      <alignment/>
      <protection/>
    </xf>
    <xf numFmtId="0" fontId="23" fillId="0" borderId="0" xfId="0" applyFont="1" applyBorder="1" applyAlignment="1">
      <alignment horizontal="center"/>
    </xf>
    <xf numFmtId="0" fontId="23" fillId="0" borderId="37" xfId="0" applyFont="1" applyBorder="1" applyAlignment="1">
      <alignment horizontal="center"/>
    </xf>
    <xf numFmtId="0" fontId="14" fillId="0" borderId="0" xfId="394" applyFont="1" applyBorder="1" applyAlignment="1">
      <alignment horizontal="center"/>
      <protection/>
    </xf>
    <xf numFmtId="0" fontId="14" fillId="0" borderId="37" xfId="394" applyFont="1" applyBorder="1" applyAlignment="1">
      <alignment horizontal="center"/>
      <protection/>
    </xf>
    <xf numFmtId="0" fontId="14" fillId="0" borderId="39" xfId="394" applyFont="1" applyBorder="1" applyAlignment="1">
      <alignment horizontal="center"/>
      <protection/>
    </xf>
    <xf numFmtId="0" fontId="14" fillId="0" borderId="10" xfId="394" applyFont="1" applyBorder="1" applyAlignment="1">
      <alignment horizontal="center"/>
      <protection/>
    </xf>
    <xf numFmtId="165" fontId="14" fillId="0" borderId="0" xfId="394" applyNumberFormat="1" applyFont="1" applyAlignment="1">
      <alignment horizontal="center"/>
      <protection/>
    </xf>
    <xf numFmtId="165" fontId="14" fillId="0" borderId="0" xfId="394" applyNumberFormat="1" applyFont="1" applyFill="1" applyAlignment="1">
      <alignment horizontal="center"/>
      <protection/>
    </xf>
    <xf numFmtId="0" fontId="14" fillId="0" borderId="0" xfId="394" applyFont="1" applyAlignment="1">
      <alignment horizontal="center"/>
      <protection/>
    </xf>
    <xf numFmtId="0" fontId="7" fillId="0" borderId="28" xfId="55" applyNumberFormat="1" applyFont="1" applyBorder="1" applyAlignment="1">
      <alignment horizontal="center"/>
    </xf>
    <xf numFmtId="43" fontId="7" fillId="0" borderId="28" xfId="42" applyFont="1" applyBorder="1" applyAlignment="1">
      <alignment horizontal="center" wrapText="1"/>
    </xf>
    <xf numFmtId="0" fontId="7" fillId="0" borderId="33" xfId="186" applyFont="1" applyFill="1" applyBorder="1" applyAlignment="1">
      <alignment horizontal="right" vertical="top"/>
    </xf>
    <xf numFmtId="0" fontId="12" fillId="0" borderId="34" xfId="186" applyFont="1" applyFill="1" applyBorder="1" applyAlignment="1">
      <alignment vertical="top"/>
    </xf>
    <xf numFmtId="0" fontId="2" fillId="0" borderId="15" xfId="392" applyFont="1" applyFill="1" applyBorder="1" applyAlignment="1">
      <alignment horizontal="left" vertical="top" wrapText="1"/>
      <protection/>
    </xf>
    <xf numFmtId="0" fontId="2" fillId="0" borderId="40" xfId="392" applyFont="1" applyBorder="1" applyAlignment="1">
      <alignment horizontal="left" vertical="top" wrapText="1"/>
      <protection/>
    </xf>
    <xf numFmtId="0" fontId="2" fillId="0" borderId="0" xfId="392" applyFont="1" applyAlignment="1">
      <alignment vertical="top" wrapText="1"/>
      <protection/>
    </xf>
    <xf numFmtId="0" fontId="2" fillId="0" borderId="0" xfId="392" applyFont="1" applyAlignment="1">
      <alignment vertical="top"/>
      <protection/>
    </xf>
    <xf numFmtId="0" fontId="4" fillId="0" borderId="0" xfId="393" applyFont="1" applyBorder="1" applyAlignment="1">
      <alignment vertical="top"/>
      <protection/>
    </xf>
    <xf numFmtId="0" fontId="24" fillId="0" borderId="0" xfId="393" applyFont="1" applyBorder="1" applyAlignment="1">
      <alignment vertical="top"/>
      <protection/>
    </xf>
    <xf numFmtId="0" fontId="2" fillId="33" borderId="35" xfId="392" applyFont="1" applyFill="1" applyBorder="1" applyAlignment="1">
      <alignment horizontal="left" vertical="center" wrapText="1"/>
      <protection/>
    </xf>
    <xf numFmtId="0" fontId="2" fillId="33" borderId="37" xfId="392" applyFont="1" applyFill="1" applyBorder="1" applyAlignment="1">
      <alignment horizontal="left" vertical="center" wrapText="1"/>
      <protection/>
    </xf>
    <xf numFmtId="0" fontId="7" fillId="0" borderId="12" xfId="392" applyFont="1" applyFill="1" applyBorder="1" applyAlignment="1">
      <alignment horizontal="left" vertical="top" wrapText="1"/>
      <protection/>
    </xf>
    <xf numFmtId="0" fontId="12" fillId="33" borderId="17" xfId="392" applyFont="1" applyFill="1" applyBorder="1" applyAlignment="1">
      <alignment horizontal="left" vertical="center" wrapText="1"/>
      <protection/>
    </xf>
    <xf numFmtId="0" fontId="7" fillId="0" borderId="12" xfId="392" applyFont="1" applyFill="1" applyBorder="1" applyAlignment="1">
      <alignment vertical="top" wrapText="1"/>
      <protection/>
    </xf>
    <xf numFmtId="0" fontId="2" fillId="0" borderId="17" xfId="392" applyFont="1" applyFill="1" applyBorder="1" applyAlignment="1">
      <alignment horizontal="left" vertical="center" wrapText="1"/>
      <protection/>
    </xf>
    <xf numFmtId="0" fontId="2" fillId="33" borderId="40" xfId="392" applyFont="1" applyFill="1" applyBorder="1" applyAlignment="1">
      <alignment horizontal="left" vertical="center" wrapText="1"/>
      <protection/>
    </xf>
    <xf numFmtId="0" fontId="2" fillId="33" borderId="41" xfId="392" applyFont="1" applyFill="1" applyBorder="1" applyAlignment="1">
      <alignment horizontal="left" vertical="center" wrapText="1"/>
      <protection/>
    </xf>
    <xf numFmtId="0" fontId="2" fillId="33" borderId="42" xfId="392" applyFont="1" applyFill="1" applyBorder="1" applyAlignment="1">
      <alignment horizontal="left" vertical="center" wrapText="1"/>
      <protection/>
    </xf>
    <xf numFmtId="0" fontId="7" fillId="0" borderId="17" xfId="392" applyFont="1" applyFill="1" applyBorder="1" applyAlignment="1">
      <alignment vertical="top" wrapText="1"/>
      <protection/>
    </xf>
    <xf numFmtId="0" fontId="7" fillId="0" borderId="12" xfId="392" applyFont="1" applyFill="1" applyBorder="1" applyAlignment="1">
      <alignment vertical="center" wrapText="1"/>
      <protection/>
    </xf>
    <xf numFmtId="0" fontId="2" fillId="33" borderId="31" xfId="392" applyFont="1" applyFill="1" applyBorder="1" applyAlignment="1">
      <alignment vertical="center" wrapText="1"/>
      <protection/>
    </xf>
    <xf numFmtId="0" fontId="7" fillId="33" borderId="17" xfId="392" applyFont="1" applyFill="1" applyBorder="1" applyAlignment="1">
      <alignment horizontal="left" vertical="center" wrapText="1"/>
      <protection/>
    </xf>
    <xf numFmtId="0" fontId="2" fillId="33" borderId="28" xfId="392" applyFont="1" applyFill="1" applyBorder="1" applyAlignment="1">
      <alignment horizontal="left" vertical="center" wrapText="1"/>
      <protection/>
    </xf>
    <xf numFmtId="0" fontId="2" fillId="33" borderId="43" xfId="392" applyFont="1" applyFill="1" applyBorder="1" applyAlignment="1">
      <alignment horizontal="left" vertical="center" wrapText="1"/>
      <protection/>
    </xf>
    <xf numFmtId="0" fontId="9" fillId="0" borderId="32" xfId="0" applyFont="1" applyBorder="1" applyAlignment="1">
      <alignment horizontal="center" vertical="center"/>
    </xf>
    <xf numFmtId="0" fontId="2" fillId="0" borderId="32" xfId="0" applyFont="1" applyBorder="1" applyAlignment="1">
      <alignment horizontal="center" vertical="center"/>
    </xf>
    <xf numFmtId="0" fontId="9" fillId="0" borderId="26" xfId="0" applyFont="1" applyBorder="1" applyAlignment="1">
      <alignment horizontal="center" vertical="center"/>
    </xf>
    <xf numFmtId="0" fontId="2" fillId="0" borderId="26" xfId="0" applyFont="1" applyBorder="1" applyAlignment="1">
      <alignment horizontal="center" vertical="center"/>
    </xf>
    <xf numFmtId="0" fontId="9" fillId="0" borderId="29" xfId="0" applyFont="1" applyBorder="1" applyAlignment="1">
      <alignment horizontal="center"/>
    </xf>
    <xf numFmtId="0" fontId="2" fillId="0" borderId="29" xfId="0" applyFont="1" applyBorder="1" applyAlignment="1">
      <alignment horizontal="center"/>
    </xf>
    <xf numFmtId="0" fontId="2" fillId="33" borderId="44" xfId="392" applyFont="1" applyFill="1" applyBorder="1" applyAlignment="1">
      <alignment vertical="center" wrapText="1"/>
      <protection/>
    </xf>
    <xf numFmtId="0" fontId="2" fillId="33" borderId="45" xfId="392" applyFont="1" applyFill="1" applyBorder="1" applyAlignment="1">
      <alignment horizontal="left" vertical="center" wrapText="1"/>
      <protection/>
    </xf>
    <xf numFmtId="1" fontId="7" fillId="0" borderId="28" xfId="0" applyNumberFormat="1" applyFont="1" applyBorder="1" applyAlignment="1">
      <alignment horizontal="center" wrapText="1"/>
    </xf>
    <xf numFmtId="0" fontId="7" fillId="0" borderId="28" xfId="0" applyFont="1" applyBorder="1" applyAlignment="1">
      <alignment horizontal="center" wrapText="1"/>
    </xf>
    <xf numFmtId="2" fontId="7" fillId="0" borderId="28" xfId="0" applyNumberFormat="1" applyFont="1" applyBorder="1" applyAlignment="1">
      <alignment horizontal="center" wrapText="1"/>
    </xf>
    <xf numFmtId="1" fontId="2" fillId="0" borderId="26" xfId="0" applyNumberFormat="1" applyFont="1" applyBorder="1" applyAlignment="1">
      <alignment horizontal="right" vertical="top" wrapText="1"/>
    </xf>
    <xf numFmtId="1" fontId="2" fillId="0" borderId="26" xfId="0" applyNumberFormat="1" applyFont="1" applyBorder="1" applyAlignment="1">
      <alignment horizontal="center" vertical="top" wrapText="1"/>
    </xf>
    <xf numFmtId="2" fontId="2" fillId="0" borderId="26" xfId="0" applyNumberFormat="1" applyFont="1" applyBorder="1" applyAlignment="1">
      <alignment horizontal="center" vertical="top" wrapText="1"/>
    </xf>
    <xf numFmtId="2" fontId="2" fillId="0" borderId="37" xfId="0" applyNumberFormat="1" applyFont="1" applyBorder="1" applyAlignment="1">
      <alignment horizontal="center" vertical="top" wrapText="1"/>
    </xf>
    <xf numFmtId="1" fontId="2" fillId="0" borderId="29" xfId="0" applyNumberFormat="1" applyFont="1" applyBorder="1" applyAlignment="1">
      <alignment horizontal="right" vertical="top" wrapText="1"/>
    </xf>
    <xf numFmtId="1" fontId="2" fillId="0" borderId="29" xfId="0" applyNumberFormat="1" applyFont="1" applyBorder="1" applyAlignment="1">
      <alignment horizontal="center" vertical="top" wrapText="1"/>
    </xf>
    <xf numFmtId="2" fontId="2" fillId="0" borderId="29" xfId="0" applyNumberFormat="1" applyFont="1" applyBorder="1" applyAlignment="1">
      <alignment horizontal="center" vertical="top" wrapText="1"/>
    </xf>
    <xf numFmtId="1" fontId="7" fillId="38" borderId="28" xfId="0" applyNumberFormat="1" applyFont="1" applyFill="1" applyBorder="1" applyAlignment="1">
      <alignment horizontal="center" vertical="center" wrapText="1"/>
    </xf>
    <xf numFmtId="1" fontId="7" fillId="35" borderId="28" xfId="0" applyNumberFormat="1" applyFont="1" applyFill="1" applyBorder="1" applyAlignment="1">
      <alignment horizontal="center" vertical="center" wrapText="1"/>
    </xf>
    <xf numFmtId="0" fontId="2" fillId="0" borderId="0" xfId="0" applyFont="1" applyAlignment="1">
      <alignment vertical="top"/>
    </xf>
    <xf numFmtId="1" fontId="44" fillId="0" borderId="0" xfId="0" applyNumberFormat="1" applyFont="1" applyAlignment="1">
      <alignment vertical="top" wrapText="1"/>
    </xf>
    <xf numFmtId="2" fontId="44" fillId="0" borderId="0" xfId="0" applyNumberFormat="1" applyFont="1" applyAlignment="1">
      <alignment horizontal="center" vertical="top" wrapText="1"/>
    </xf>
    <xf numFmtId="1" fontId="44" fillId="0" borderId="0" xfId="0" applyNumberFormat="1" applyFont="1" applyAlignment="1">
      <alignment horizontal="center" vertical="top" wrapText="1"/>
    </xf>
    <xf numFmtId="0" fontId="2" fillId="0" borderId="0" xfId="186" applyFont="1" applyAlignment="1">
      <alignment vertical="top"/>
    </xf>
    <xf numFmtId="0" fontId="2" fillId="0" borderId="0" xfId="186" applyFont="1" applyFill="1" applyBorder="1" applyAlignment="1" quotePrefix="1">
      <alignment horizontal="left"/>
    </xf>
    <xf numFmtId="0" fontId="16" fillId="0" borderId="23" xfId="392" applyFont="1" applyBorder="1" applyAlignment="1">
      <alignment vertical="top"/>
      <protection/>
    </xf>
    <xf numFmtId="0" fontId="2" fillId="0" borderId="0" xfId="392" applyFont="1" applyBorder="1" applyAlignment="1">
      <alignment vertical="top"/>
      <protection/>
    </xf>
    <xf numFmtId="0" fontId="2" fillId="0" borderId="46" xfId="392" applyBorder="1" applyAlignment="1">
      <alignment vertical="top"/>
      <protection/>
    </xf>
    <xf numFmtId="0" fontId="2" fillId="0" borderId="45" xfId="392" applyBorder="1" applyAlignment="1">
      <alignment vertical="top"/>
      <protection/>
    </xf>
    <xf numFmtId="0" fontId="2" fillId="0" borderId="12" xfId="392" applyBorder="1" applyAlignment="1">
      <alignment horizontal="left" vertical="top" wrapText="1"/>
      <protection/>
    </xf>
    <xf numFmtId="0" fontId="2" fillId="0" borderId="12" xfId="392" applyFont="1" applyFill="1" applyBorder="1" applyAlignment="1">
      <alignment horizontal="center" vertical="center" wrapText="1"/>
      <protection/>
    </xf>
    <xf numFmtId="0" fontId="2" fillId="0" borderId="15" xfId="392" applyFont="1" applyFill="1" applyBorder="1" applyAlignment="1">
      <alignment horizontal="center" vertical="center" wrapText="1"/>
      <protection/>
    </xf>
    <xf numFmtId="0" fontId="2" fillId="0" borderId="41" xfId="392" applyFont="1" applyFill="1" applyBorder="1" applyAlignment="1">
      <alignment horizontal="center" vertical="center" wrapText="1"/>
      <protection/>
    </xf>
    <xf numFmtId="0" fontId="2" fillId="0" borderId="12" xfId="392" applyFont="1" applyFill="1" applyBorder="1" applyAlignment="1">
      <alignment horizontal="left" vertical="top" wrapText="1"/>
      <protection/>
    </xf>
    <xf numFmtId="0" fontId="2" fillId="0" borderId="41" xfId="392" applyFont="1" applyFill="1" applyBorder="1" applyAlignment="1">
      <alignment horizontal="left" vertical="top" wrapText="1"/>
      <protection/>
    </xf>
    <xf numFmtId="0" fontId="2" fillId="0" borderId="12" xfId="392" applyFont="1" applyFill="1" applyBorder="1" applyAlignment="1">
      <alignment horizontal="center" vertical="top" wrapText="1"/>
      <protection/>
    </xf>
    <xf numFmtId="0" fontId="2" fillId="0" borderId="15" xfId="392" applyFont="1" applyFill="1" applyBorder="1" applyAlignment="1">
      <alignment horizontal="center" vertical="top" wrapText="1"/>
      <protection/>
    </xf>
    <xf numFmtId="0" fontId="2" fillId="0" borderId="41" xfId="392" applyFont="1" applyFill="1" applyBorder="1" applyAlignment="1">
      <alignment horizontal="center" vertical="top" wrapText="1"/>
      <protection/>
    </xf>
    <xf numFmtId="0" fontId="2" fillId="39" borderId="44" xfId="392" applyFont="1" applyFill="1" applyBorder="1" applyAlignment="1">
      <alignment horizontal="left" vertical="center" wrapText="1"/>
      <protection/>
    </xf>
    <xf numFmtId="0" fontId="2" fillId="39" borderId="47" xfId="392" applyFont="1" applyFill="1" applyBorder="1" applyAlignment="1">
      <alignment horizontal="left" vertical="center" wrapText="1"/>
      <protection/>
    </xf>
    <xf numFmtId="0" fontId="2" fillId="0" borderId="25" xfId="392" applyFont="1" applyFill="1" applyBorder="1" applyAlignment="1">
      <alignment horizontal="left" vertical="top" wrapText="1"/>
      <protection/>
    </xf>
    <xf numFmtId="0" fontId="2" fillId="0" borderId="48" xfId="392" applyFont="1" applyFill="1" applyBorder="1" applyAlignment="1">
      <alignment horizontal="left" vertical="top" wrapText="1"/>
      <protection/>
    </xf>
    <xf numFmtId="0" fontId="2" fillId="0" borderId="12" xfId="392" applyFont="1" applyFill="1" applyBorder="1" applyAlignment="1">
      <alignment vertical="top" wrapText="1"/>
      <protection/>
    </xf>
    <xf numFmtId="0" fontId="2" fillId="0" borderId="41" xfId="392" applyFont="1" applyFill="1" applyBorder="1" applyAlignment="1">
      <alignment vertical="top" wrapText="1"/>
      <protection/>
    </xf>
    <xf numFmtId="0" fontId="2" fillId="0" borderId="41" xfId="392" applyFont="1" applyFill="1" applyBorder="1" applyAlignment="1">
      <alignment wrapText="1"/>
      <protection/>
    </xf>
    <xf numFmtId="0" fontId="4" fillId="0" borderId="49" xfId="392" applyFont="1" applyBorder="1" applyAlignment="1">
      <alignment horizontal="left" vertical="top" wrapText="1"/>
      <protection/>
    </xf>
    <xf numFmtId="0" fontId="4" fillId="0" borderId="19" xfId="392" applyFont="1" applyBorder="1" applyAlignment="1">
      <alignment horizontal="left" vertical="top" wrapText="1"/>
      <protection/>
    </xf>
    <xf numFmtId="49" fontId="2" fillId="0" borderId="12" xfId="392" applyNumberFormat="1" applyFont="1" applyFill="1" applyBorder="1" applyAlignment="1">
      <alignment horizontal="center" vertical="center" wrapText="1"/>
      <protection/>
    </xf>
    <xf numFmtId="49" fontId="2" fillId="0" borderId="15" xfId="392" applyNumberFormat="1" applyFont="1" applyFill="1" applyBorder="1" applyAlignment="1">
      <alignment horizontal="center" vertical="center" wrapText="1"/>
      <protection/>
    </xf>
    <xf numFmtId="49" fontId="2" fillId="0" borderId="41" xfId="392" applyNumberFormat="1" applyFont="1" applyFill="1" applyBorder="1" applyAlignment="1">
      <alignment horizontal="center" vertical="center" wrapText="1"/>
      <protection/>
    </xf>
    <xf numFmtId="0" fontId="2" fillId="0" borderId="40" xfId="392" applyFont="1" applyFill="1" applyBorder="1" applyAlignment="1">
      <alignment horizontal="center" vertical="center" wrapText="1"/>
      <protection/>
    </xf>
    <xf numFmtId="0" fontId="2" fillId="0" borderId="28" xfId="392" applyFont="1" applyFill="1" applyBorder="1" applyAlignment="1">
      <alignment horizontal="center" vertical="center" wrapText="1"/>
      <protection/>
    </xf>
    <xf numFmtId="0" fontId="2" fillId="0" borderId="30" xfId="392" applyFont="1" applyFill="1" applyBorder="1" applyAlignment="1">
      <alignment horizontal="center" vertical="center" wrapText="1"/>
      <protection/>
    </xf>
    <xf numFmtId="0" fontId="2" fillId="0" borderId="25" xfId="392" applyFont="1" applyBorder="1" applyAlignment="1">
      <alignment vertical="top" wrapText="1"/>
      <protection/>
    </xf>
    <xf numFmtId="0" fontId="2" fillId="0" borderId="48" xfId="392" applyFont="1" applyBorder="1" applyAlignment="1">
      <alignment vertical="top" wrapText="1"/>
      <protection/>
    </xf>
    <xf numFmtId="0" fontId="2" fillId="0" borderId="12" xfId="392" applyFont="1" applyBorder="1" applyAlignment="1">
      <alignment vertical="top" wrapText="1"/>
      <protection/>
    </xf>
    <xf numFmtId="0" fontId="2" fillId="0" borderId="41" xfId="392" applyFont="1" applyBorder="1" applyAlignment="1">
      <alignment vertical="top" wrapText="1"/>
      <protection/>
    </xf>
    <xf numFmtId="0" fontId="2" fillId="0" borderId="42" xfId="392" applyFont="1" applyFill="1" applyBorder="1" applyAlignment="1">
      <alignment horizontal="center" vertical="center" wrapText="1"/>
      <protection/>
    </xf>
    <xf numFmtId="0" fontId="2" fillId="0" borderId="43" xfId="392" applyFont="1" applyFill="1" applyBorder="1" applyAlignment="1">
      <alignment horizontal="center" vertical="center" wrapText="1"/>
      <protection/>
    </xf>
    <xf numFmtId="0" fontId="2" fillId="0" borderId="50" xfId="392" applyFont="1" applyFill="1" applyBorder="1" applyAlignment="1">
      <alignment horizontal="center" vertical="center" wrapText="1"/>
      <protection/>
    </xf>
    <xf numFmtId="0" fontId="2" fillId="0" borderId="41" xfId="392" applyFont="1" applyFill="1" applyBorder="1" applyAlignment="1">
      <alignment/>
      <protection/>
    </xf>
    <xf numFmtId="0" fontId="2" fillId="0" borderId="40" xfId="392" applyFont="1" applyFill="1" applyBorder="1" applyAlignment="1">
      <alignment horizontal="center" vertical="top" wrapText="1"/>
      <protection/>
    </xf>
    <xf numFmtId="0" fontId="2" fillId="0" borderId="28" xfId="392" applyFont="1" applyFill="1" applyBorder="1" applyAlignment="1">
      <alignment horizontal="center" vertical="top" wrapText="1"/>
      <protection/>
    </xf>
    <xf numFmtId="0" fontId="2" fillId="0" borderId="30" xfId="392" applyFont="1" applyFill="1" applyBorder="1" applyAlignment="1">
      <alignment horizontal="center" vertical="top" wrapText="1"/>
      <protection/>
    </xf>
    <xf numFmtId="0" fontId="2" fillId="0" borderId="12" xfId="392" applyFont="1" applyFill="1" applyBorder="1" applyAlignment="1">
      <alignment vertical="center" wrapText="1"/>
      <protection/>
    </xf>
    <xf numFmtId="0" fontId="2" fillId="0" borderId="41" xfId="392" applyFont="1" applyFill="1" applyBorder="1" applyAlignment="1">
      <alignment vertical="center" wrapText="1"/>
      <protection/>
    </xf>
    <xf numFmtId="0" fontId="2" fillId="0" borderId="12" xfId="392" applyFont="1" applyFill="1" applyBorder="1" applyAlignment="1">
      <alignment horizontal="left" vertical="center" wrapText="1"/>
      <protection/>
    </xf>
    <xf numFmtId="0" fontId="2" fillId="0" borderId="41" xfId="392" applyFont="1" applyBorder="1" applyAlignment="1">
      <alignment horizontal="left" vertical="center" wrapText="1"/>
      <protection/>
    </xf>
    <xf numFmtId="0" fontId="2" fillId="0" borderId="12" xfId="392" applyFont="1" applyBorder="1" applyAlignment="1">
      <alignment horizontal="left" vertical="top" wrapText="1"/>
      <protection/>
    </xf>
    <xf numFmtId="0" fontId="2" fillId="0" borderId="41" xfId="392" applyFont="1" applyBorder="1" applyAlignment="1">
      <alignment horizontal="left" vertical="top" wrapText="1"/>
      <protection/>
    </xf>
    <xf numFmtId="0" fontId="2" fillId="33" borderId="44" xfId="392" applyFont="1" applyFill="1" applyBorder="1" applyAlignment="1">
      <alignment horizontal="left" vertical="center" wrapText="1"/>
      <protection/>
    </xf>
    <xf numFmtId="0" fontId="2" fillId="33" borderId="47" xfId="392" applyFont="1" applyFill="1" applyBorder="1" applyAlignment="1">
      <alignment horizontal="left" vertical="center" wrapText="1"/>
      <protection/>
    </xf>
    <xf numFmtId="0" fontId="2" fillId="33" borderId="51" xfId="392" applyFont="1" applyFill="1" applyBorder="1" applyAlignment="1">
      <alignment horizontal="left" vertical="center" wrapText="1"/>
      <protection/>
    </xf>
    <xf numFmtId="0" fontId="6" fillId="40" borderId="52" xfId="392" applyFont="1" applyFill="1" applyBorder="1" applyAlignment="1">
      <alignment horizontal="center" vertical="center" wrapText="1"/>
      <protection/>
    </xf>
    <xf numFmtId="0" fontId="3" fillId="0" borderId="26" xfId="392" applyFont="1" applyBorder="1" applyAlignment="1">
      <alignment horizontal="center" vertical="center" wrapText="1"/>
      <protection/>
    </xf>
    <xf numFmtId="0" fontId="3" fillId="0" borderId="29" xfId="392" applyFont="1" applyBorder="1" applyAlignment="1">
      <alignment horizontal="center" vertical="center" wrapText="1"/>
      <protection/>
    </xf>
    <xf numFmtId="0" fontId="9" fillId="0" borderId="15" xfId="0" applyFont="1" applyBorder="1" applyAlignment="1">
      <alignment vertical="top" wrapText="1"/>
    </xf>
    <xf numFmtId="0" fontId="9" fillId="0" borderId="41" xfId="0" applyFont="1" applyBorder="1" applyAlignment="1">
      <alignment vertical="top" wrapText="1"/>
    </xf>
    <xf numFmtId="0" fontId="2" fillId="0" borderId="17" xfId="392" applyFont="1" applyFill="1" applyBorder="1" applyAlignment="1">
      <alignment horizontal="center" vertical="center" wrapText="1"/>
      <protection/>
    </xf>
    <xf numFmtId="0" fontId="11" fillId="0" borderId="12" xfId="392" applyFont="1" applyFill="1" applyBorder="1" applyAlignment="1">
      <alignment horizontal="center" vertical="top" wrapText="1"/>
      <protection/>
    </xf>
    <xf numFmtId="0" fontId="11" fillId="0" borderId="15" xfId="392" applyFont="1" applyFill="1" applyBorder="1" applyAlignment="1">
      <alignment horizontal="center" vertical="top" wrapText="1"/>
      <protection/>
    </xf>
    <xf numFmtId="0" fontId="11" fillId="0" borderId="41" xfId="392" applyFont="1" applyFill="1" applyBorder="1" applyAlignment="1">
      <alignment horizontal="center" vertical="top" wrapText="1"/>
      <protection/>
    </xf>
    <xf numFmtId="0" fontId="2" fillId="40" borderId="53" xfId="392" applyFill="1" applyBorder="1" applyAlignment="1">
      <alignment vertical="top" wrapText="1"/>
      <protection/>
    </xf>
    <xf numFmtId="0" fontId="2" fillId="0" borderId="40" xfId="392" applyBorder="1" applyAlignment="1">
      <alignment vertical="top" wrapText="1"/>
      <protection/>
    </xf>
    <xf numFmtId="0" fontId="2" fillId="0" borderId="18" xfId="392" applyFont="1" applyBorder="1" applyAlignment="1">
      <alignment horizontal="left" vertical="top" wrapText="1"/>
      <protection/>
    </xf>
    <xf numFmtId="0" fontId="2" fillId="0" borderId="54" xfId="392" applyFont="1" applyBorder="1" applyAlignment="1">
      <alignment horizontal="left" vertical="top" wrapText="1"/>
      <protection/>
    </xf>
    <xf numFmtId="0" fontId="2" fillId="0" borderId="11" xfId="392" applyFont="1" applyBorder="1" applyAlignment="1">
      <alignment horizontal="left" vertical="top" wrapText="1"/>
      <protection/>
    </xf>
    <xf numFmtId="0" fontId="2" fillId="0" borderId="55" xfId="392" applyFont="1" applyBorder="1" applyAlignment="1">
      <alignment horizontal="left" vertical="top" wrapText="1"/>
      <protection/>
    </xf>
    <xf numFmtId="0" fontId="6" fillId="40" borderId="56" xfId="392" applyFont="1" applyFill="1" applyBorder="1" applyAlignment="1">
      <alignment horizontal="center" vertical="center" wrapText="1"/>
      <protection/>
    </xf>
    <xf numFmtId="0" fontId="6" fillId="40" borderId="28" xfId="392" applyFont="1" applyFill="1" applyBorder="1" applyAlignment="1">
      <alignment horizontal="center" vertical="center" wrapText="1"/>
      <protection/>
    </xf>
    <xf numFmtId="0" fontId="7" fillId="0" borderId="12" xfId="392" applyFont="1" applyFill="1" applyBorder="1" applyAlignment="1">
      <alignment horizontal="center" vertical="center" wrapText="1"/>
      <protection/>
    </xf>
    <xf numFmtId="0" fontId="7" fillId="0" borderId="15" xfId="392" applyFont="1" applyFill="1" applyBorder="1" applyAlignment="1">
      <alignment horizontal="center" vertical="center" wrapText="1"/>
      <protection/>
    </xf>
    <xf numFmtId="0" fontId="7" fillId="0" borderId="41" xfId="392" applyFont="1" applyFill="1" applyBorder="1" applyAlignment="1">
      <alignment horizontal="center" vertical="center" wrapText="1"/>
      <protection/>
    </xf>
    <xf numFmtId="0" fontId="7" fillId="0" borderId="53" xfId="392" applyFont="1" applyBorder="1" applyAlignment="1">
      <alignment horizontal="center" vertical="top" wrapText="1"/>
      <protection/>
    </xf>
    <xf numFmtId="0" fontId="7" fillId="0" borderId="56" xfId="392" applyFont="1" applyBorder="1" applyAlignment="1">
      <alignment horizontal="center" vertical="top" wrapText="1"/>
      <protection/>
    </xf>
    <xf numFmtId="0" fontId="7" fillId="0" borderId="57" xfId="392" applyFont="1" applyBorder="1" applyAlignment="1">
      <alignment horizontal="center" vertical="top" wrapText="1"/>
      <protection/>
    </xf>
    <xf numFmtId="0" fontId="2" fillId="0" borderId="56" xfId="392" applyBorder="1" applyAlignment="1">
      <alignment horizontal="center" vertical="center" wrapText="1"/>
      <protection/>
    </xf>
    <xf numFmtId="0" fontId="2" fillId="0" borderId="28" xfId="392" applyBorder="1" applyAlignment="1">
      <alignment horizontal="center" vertical="center" wrapText="1"/>
      <protection/>
    </xf>
    <xf numFmtId="0" fontId="2" fillId="0" borderId="40" xfId="392" applyFont="1" applyBorder="1" applyAlignment="1">
      <alignment horizontal="center" vertical="center" wrapText="1"/>
      <protection/>
    </xf>
    <xf numFmtId="0" fontId="2" fillId="0" borderId="28" xfId="392" applyFont="1" applyBorder="1" applyAlignment="1">
      <alignment horizontal="center" vertical="center" wrapText="1"/>
      <protection/>
    </xf>
    <xf numFmtId="0" fontId="2" fillId="0" borderId="30" xfId="392" applyFont="1" applyBorder="1" applyAlignment="1">
      <alignment horizontal="center" vertical="center" wrapText="1"/>
      <protection/>
    </xf>
    <xf numFmtId="0" fontId="2" fillId="0" borderId="18" xfId="392" applyFont="1" applyFill="1" applyBorder="1" applyAlignment="1">
      <alignment horizontal="left" vertical="top" wrapText="1"/>
      <protection/>
    </xf>
    <xf numFmtId="0" fontId="2" fillId="0" borderId="18" xfId="392" applyFont="1" applyBorder="1" applyAlignment="1">
      <alignment horizontal="center" vertical="center" wrapText="1"/>
      <protection/>
    </xf>
    <xf numFmtId="0" fontId="2" fillId="0" borderId="34" xfId="392" applyFont="1" applyBorder="1" applyAlignment="1">
      <alignment horizontal="center" vertical="center" wrapText="1"/>
      <protection/>
    </xf>
    <xf numFmtId="0" fontId="2" fillId="0" borderId="54" xfId="392" applyFont="1" applyBorder="1" applyAlignment="1">
      <alignment horizontal="center" vertical="center" wrapText="1"/>
      <protection/>
    </xf>
    <xf numFmtId="0" fontId="2" fillId="0" borderId="11" xfId="392" applyFont="1" applyBorder="1" applyAlignment="1">
      <alignment horizontal="center" vertical="center" wrapText="1"/>
      <protection/>
    </xf>
    <xf numFmtId="0" fontId="2" fillId="0" borderId="39" xfId="392" applyFont="1" applyBorder="1" applyAlignment="1">
      <alignment horizontal="center" vertical="center" wrapText="1"/>
      <protection/>
    </xf>
    <xf numFmtId="0" fontId="2" fillId="0" borderId="55" xfId="392" applyFont="1" applyBorder="1" applyAlignment="1">
      <alignment horizontal="center" vertical="center" wrapText="1"/>
      <protection/>
    </xf>
    <xf numFmtId="0" fontId="2" fillId="0" borderId="25" xfId="392" applyFont="1" applyFill="1" applyBorder="1" applyAlignment="1">
      <alignment horizontal="center" vertical="center" wrapText="1"/>
      <protection/>
    </xf>
    <xf numFmtId="0" fontId="2" fillId="0" borderId="46" xfId="392" applyFont="1" applyFill="1" applyBorder="1" applyAlignment="1">
      <alignment horizontal="center" vertical="center" wrapText="1"/>
      <protection/>
    </xf>
    <xf numFmtId="0" fontId="2" fillId="0" borderId="48" xfId="392" applyFont="1" applyFill="1" applyBorder="1" applyAlignment="1">
      <alignment horizontal="center" vertical="center" wrapText="1"/>
      <protection/>
    </xf>
    <xf numFmtId="0" fontId="2" fillId="0" borderId="41" xfId="392" applyFont="1" applyBorder="1" applyAlignment="1">
      <alignment wrapText="1"/>
      <protection/>
    </xf>
    <xf numFmtId="3" fontId="2" fillId="0" borderId="13" xfId="392" applyNumberFormat="1" applyFont="1" applyFill="1" applyBorder="1" applyAlignment="1">
      <alignment horizontal="center" vertical="center" wrapText="1"/>
      <protection/>
    </xf>
    <xf numFmtId="0" fontId="2" fillId="0" borderId="14" xfId="392" applyFont="1" applyBorder="1" applyAlignment="1">
      <alignment horizontal="center" vertical="center" wrapText="1"/>
      <protection/>
    </xf>
    <xf numFmtId="0" fontId="2" fillId="0" borderId="21" xfId="392" applyFont="1" applyBorder="1" applyAlignment="1">
      <alignment horizontal="center" vertical="center" wrapText="1"/>
      <protection/>
    </xf>
    <xf numFmtId="0" fontId="2" fillId="0" borderId="13" xfId="392" applyFont="1" applyFill="1" applyBorder="1" applyAlignment="1">
      <alignment horizontal="left" vertical="top" wrapText="1"/>
      <protection/>
    </xf>
    <xf numFmtId="0" fontId="2" fillId="0" borderId="21" xfId="392" applyFont="1" applyBorder="1" applyAlignment="1">
      <alignment/>
      <protection/>
    </xf>
    <xf numFmtId="0" fontId="2" fillId="0" borderId="42" xfId="392" applyFont="1" applyBorder="1" applyAlignment="1">
      <alignment horizontal="left" vertical="top" wrapText="1"/>
      <protection/>
    </xf>
    <xf numFmtId="0" fontId="2" fillId="0" borderId="50" xfId="392" applyFont="1" applyBorder="1" applyAlignment="1">
      <alignment horizontal="left" vertical="top" wrapText="1"/>
      <protection/>
    </xf>
    <xf numFmtId="0" fontId="6" fillId="0" borderId="42" xfId="392" applyFont="1" applyBorder="1" applyAlignment="1">
      <alignment horizontal="center" vertical="center" wrapText="1"/>
      <protection/>
    </xf>
    <xf numFmtId="0" fontId="6" fillId="0" borderId="43" xfId="392" applyFont="1" applyBorder="1" applyAlignment="1">
      <alignment horizontal="center" vertical="center" wrapText="1"/>
      <protection/>
    </xf>
    <xf numFmtId="0" fontId="6" fillId="0" borderId="50" xfId="392" applyFont="1" applyBorder="1" applyAlignment="1">
      <alignment horizontal="center" vertical="center" wrapText="1"/>
      <protection/>
    </xf>
    <xf numFmtId="167" fontId="2" fillId="0" borderId="12" xfId="392" applyNumberFormat="1" applyFont="1" applyFill="1" applyBorder="1" applyAlignment="1">
      <alignment horizontal="center" vertical="center" wrapText="1"/>
      <protection/>
    </xf>
    <xf numFmtId="167" fontId="2" fillId="0" borderId="15" xfId="392" applyNumberFormat="1" applyFont="1" applyFill="1" applyBorder="1" applyAlignment="1">
      <alignment horizontal="center" vertical="center"/>
      <protection/>
    </xf>
    <xf numFmtId="167" fontId="2" fillId="0" borderId="41" xfId="392" applyNumberFormat="1" applyFont="1" applyFill="1" applyBorder="1" applyAlignment="1">
      <alignment horizontal="center" vertical="center"/>
      <protection/>
    </xf>
    <xf numFmtId="0" fontId="2" fillId="0" borderId="31" xfId="392" applyFont="1" applyFill="1" applyBorder="1" applyAlignment="1">
      <alignment horizontal="center" vertical="center" wrapText="1"/>
      <protection/>
    </xf>
    <xf numFmtId="0" fontId="2" fillId="0" borderId="29" xfId="392" applyFont="1" applyFill="1" applyBorder="1" applyAlignment="1">
      <alignment horizontal="center" vertical="center" wrapText="1"/>
      <protection/>
    </xf>
    <xf numFmtId="0" fontId="2" fillId="0" borderId="58" xfId="392" applyFont="1" applyFill="1" applyBorder="1" applyAlignment="1">
      <alignment horizontal="center" vertical="center" wrapText="1"/>
      <protection/>
    </xf>
    <xf numFmtId="0" fontId="4" fillId="0" borderId="59" xfId="392" applyFont="1" applyFill="1" applyBorder="1" applyAlignment="1">
      <alignment horizontal="left" vertical="top" wrapText="1"/>
      <protection/>
    </xf>
    <xf numFmtId="0" fontId="4" fillId="0" borderId="23" xfId="392" applyFont="1" applyFill="1" applyBorder="1" applyAlignment="1">
      <alignment horizontal="left" vertical="top" wrapText="1"/>
      <protection/>
    </xf>
    <xf numFmtId="0" fontId="2" fillId="33" borderId="40" xfId="392" applyFont="1" applyFill="1" applyBorder="1" applyAlignment="1">
      <alignment horizontal="left" vertical="center" wrapText="1"/>
      <protection/>
    </xf>
    <xf numFmtId="0" fontId="2" fillId="0" borderId="15" xfId="392" applyFont="1" applyFill="1" applyBorder="1" applyAlignment="1">
      <alignment horizontal="left" vertical="top" wrapText="1"/>
      <protection/>
    </xf>
    <xf numFmtId="0" fontId="2" fillId="0" borderId="49" xfId="392" applyFont="1" applyFill="1" applyBorder="1" applyAlignment="1">
      <alignment horizontal="left" vertical="top" wrapText="1"/>
      <protection/>
    </xf>
    <xf numFmtId="0" fontId="2" fillId="0" borderId="60" xfId="392" applyFont="1" applyFill="1" applyBorder="1" applyAlignment="1">
      <alignment horizontal="left" vertical="top" wrapText="1"/>
      <protection/>
    </xf>
    <xf numFmtId="0" fontId="2" fillId="0" borderId="12" xfId="392" applyFont="1" applyFill="1" applyBorder="1" applyAlignment="1">
      <alignment horizontal="left" vertical="top" wrapText="1" indent="1"/>
      <protection/>
    </xf>
    <xf numFmtId="0" fontId="2" fillId="0" borderId="41" xfId="392" applyFont="1" applyBorder="1" applyAlignment="1">
      <alignment horizontal="left" vertical="top" wrapText="1" indent="1"/>
      <protection/>
    </xf>
    <xf numFmtId="0" fontId="7" fillId="0" borderId="12" xfId="392" applyFont="1" applyFill="1" applyBorder="1" applyAlignment="1">
      <alignment horizontal="left" vertical="top" wrapText="1"/>
      <protection/>
    </xf>
    <xf numFmtId="0" fontId="7" fillId="0" borderId="15" xfId="392" applyFont="1" applyFill="1" applyBorder="1" applyAlignment="1">
      <alignment horizontal="left" vertical="top" wrapText="1"/>
      <protection/>
    </xf>
    <xf numFmtId="0" fontId="2" fillId="33" borderId="61" xfId="392" applyFont="1" applyFill="1" applyBorder="1" applyAlignment="1">
      <alignment horizontal="left" vertical="center" wrapText="1"/>
      <protection/>
    </xf>
    <xf numFmtId="0" fontId="2" fillId="33" borderId="62" xfId="392" applyFont="1" applyFill="1" applyBorder="1" applyAlignment="1">
      <alignment horizontal="left" vertical="center" wrapText="1"/>
      <protection/>
    </xf>
    <xf numFmtId="0" fontId="2" fillId="33" borderId="63" xfId="392" applyFont="1" applyFill="1" applyBorder="1" applyAlignment="1">
      <alignment horizontal="left" vertical="center" wrapText="1"/>
      <protection/>
    </xf>
    <xf numFmtId="0" fontId="2" fillId="33" borderId="31" xfId="392" applyFont="1" applyFill="1" applyBorder="1" applyAlignment="1">
      <alignment horizontal="left" vertical="center" wrapText="1"/>
      <protection/>
    </xf>
    <xf numFmtId="0" fontId="2" fillId="33" borderId="44" xfId="392" applyFont="1" applyFill="1" applyBorder="1" applyAlignment="1">
      <alignment horizontal="center" vertical="center" wrapText="1"/>
      <protection/>
    </xf>
    <xf numFmtId="0" fontId="2" fillId="33" borderId="47" xfId="392" applyFont="1" applyFill="1" applyBorder="1" applyAlignment="1">
      <alignment horizontal="center" vertical="center" wrapText="1"/>
      <protection/>
    </xf>
    <xf numFmtId="0" fontId="2" fillId="33" borderId="31" xfId="392" applyFont="1" applyFill="1" applyBorder="1" applyAlignment="1">
      <alignment horizontal="center" vertical="center" wrapText="1"/>
      <protection/>
    </xf>
    <xf numFmtId="10" fontId="2" fillId="0" borderId="12" xfId="392" applyNumberFormat="1" applyFont="1" applyFill="1" applyBorder="1" applyAlignment="1">
      <alignment horizontal="center" vertical="top" wrapText="1"/>
      <protection/>
    </xf>
    <xf numFmtId="10" fontId="2" fillId="0" borderId="15" xfId="392" applyNumberFormat="1" applyFont="1" applyFill="1" applyBorder="1" applyAlignment="1">
      <alignment horizontal="center" vertical="top" wrapText="1"/>
      <protection/>
    </xf>
    <xf numFmtId="10" fontId="2" fillId="0" borderId="41" xfId="392" applyNumberFormat="1" applyFont="1" applyFill="1" applyBorder="1" applyAlignment="1">
      <alignment horizontal="center" vertical="top" wrapText="1"/>
      <protection/>
    </xf>
    <xf numFmtId="0" fontId="2" fillId="0" borderId="12" xfId="392" applyFont="1" applyBorder="1" applyAlignment="1">
      <alignment horizontal="center" vertical="center" wrapText="1"/>
      <protection/>
    </xf>
    <xf numFmtId="0" fontId="26" fillId="0" borderId="15" xfId="185" applyFont="1" applyBorder="1" applyAlignment="1">
      <alignment horizontal="center" vertical="center" wrapText="1"/>
    </xf>
    <xf numFmtId="0" fontId="26" fillId="0" borderId="41" xfId="185" applyFont="1" applyBorder="1" applyAlignment="1">
      <alignment horizontal="center" vertical="center" wrapText="1"/>
    </xf>
    <xf numFmtId="0" fontId="7" fillId="0" borderId="12" xfId="392" applyFont="1" applyBorder="1" applyAlignment="1">
      <alignment horizontal="left" vertical="top" wrapText="1"/>
      <protection/>
    </xf>
    <xf numFmtId="0" fontId="8" fillId="0" borderId="25" xfId="392" applyFont="1" applyBorder="1" applyAlignment="1">
      <alignment horizontal="left" vertical="top"/>
      <protection/>
    </xf>
    <xf numFmtId="0" fontId="8" fillId="0" borderId="46" xfId="392" applyFont="1" applyBorder="1" applyAlignment="1">
      <alignment horizontal="left" vertical="top"/>
      <protection/>
    </xf>
    <xf numFmtId="0" fontId="2" fillId="0" borderId="53" xfId="392" applyFont="1" applyBorder="1" applyAlignment="1">
      <alignment horizontal="left" vertical="top"/>
      <protection/>
    </xf>
    <xf numFmtId="0" fontId="2" fillId="0" borderId="57" xfId="392" applyBorder="1" applyAlignment="1">
      <alignment horizontal="left" vertical="top"/>
      <protection/>
    </xf>
    <xf numFmtId="0" fontId="2" fillId="0" borderId="40" xfId="392" applyBorder="1" applyAlignment="1">
      <alignment horizontal="left" vertical="top" wrapText="1"/>
      <protection/>
    </xf>
    <xf numFmtId="0" fontId="2" fillId="0" borderId="30" xfId="392" applyBorder="1" applyAlignment="1">
      <alignment horizontal="left" vertical="top" wrapText="1"/>
      <protection/>
    </xf>
    <xf numFmtId="0" fontId="9" fillId="0" borderId="15" xfId="0" applyFont="1" applyBorder="1" applyAlignment="1">
      <alignment horizontal="left" vertical="top" wrapText="1"/>
    </xf>
    <xf numFmtId="0" fontId="2" fillId="0" borderId="40" xfId="392" applyFont="1" applyFill="1" applyBorder="1" applyAlignment="1">
      <alignment horizontal="left" vertical="top" wrapText="1"/>
      <protection/>
    </xf>
    <xf numFmtId="0" fontId="2" fillId="0" borderId="30" xfId="392" applyFont="1" applyBorder="1" applyAlignment="1">
      <alignment horizontal="left" vertical="top" wrapText="1"/>
      <protection/>
    </xf>
    <xf numFmtId="0" fontId="7" fillId="0" borderId="12" xfId="392" applyFont="1" applyFill="1" applyBorder="1" applyAlignment="1">
      <alignment horizontal="center" vertical="top" wrapText="1"/>
      <protection/>
    </xf>
    <xf numFmtId="0" fontId="7" fillId="0" borderId="15" xfId="392" applyFont="1" applyFill="1" applyBorder="1" applyAlignment="1">
      <alignment horizontal="center" vertical="top" wrapText="1"/>
      <protection/>
    </xf>
    <xf numFmtId="0" fontId="7" fillId="0" borderId="41" xfId="392" applyFont="1" applyFill="1" applyBorder="1" applyAlignment="1">
      <alignment horizontal="center" vertical="top" wrapText="1"/>
      <protection/>
    </xf>
    <xf numFmtId="0" fontId="7" fillId="0" borderId="13" xfId="392" applyFont="1" applyBorder="1" applyAlignment="1">
      <alignment horizontal="left" vertical="top" wrapText="1"/>
      <protection/>
    </xf>
    <xf numFmtId="0" fontId="7" fillId="0" borderId="14" xfId="392" applyFont="1" applyBorder="1" applyAlignment="1">
      <alignment horizontal="left" vertical="top" wrapText="1"/>
      <protection/>
    </xf>
    <xf numFmtId="0" fontId="2" fillId="0" borderId="15" xfId="392" applyFont="1" applyBorder="1" applyAlignment="1">
      <alignment horizontal="center" vertical="center" wrapText="1"/>
      <protection/>
    </xf>
    <xf numFmtId="0" fontId="2" fillId="0" borderId="41" xfId="392" applyFont="1" applyBorder="1" applyAlignment="1">
      <alignment horizontal="center" vertical="center" wrapText="1"/>
      <protection/>
    </xf>
    <xf numFmtId="0" fontId="4" fillId="0" borderId="49" xfId="392" applyFont="1" applyFill="1" applyBorder="1" applyAlignment="1">
      <alignment horizontal="left" vertical="top" wrapText="1"/>
      <protection/>
    </xf>
    <xf numFmtId="0" fontId="4" fillId="0" borderId="19" xfId="392" applyFont="1" applyFill="1" applyBorder="1" applyAlignment="1">
      <alignment horizontal="left" vertical="top" wrapText="1"/>
      <protection/>
    </xf>
    <xf numFmtId="0" fontId="2" fillId="0" borderId="0" xfId="392" applyFont="1" applyBorder="1" applyAlignment="1">
      <alignment vertical="top" wrapText="1"/>
      <protection/>
    </xf>
    <xf numFmtId="0" fontId="2" fillId="0" borderId="0" xfId="392" applyFont="1" applyAlignment="1">
      <alignment vertical="top" wrapText="1"/>
      <protection/>
    </xf>
    <xf numFmtId="0" fontId="2" fillId="0" borderId="15" xfId="392" applyFont="1" applyBorder="1" applyAlignment="1">
      <alignment vertical="top" wrapText="1"/>
      <protection/>
    </xf>
    <xf numFmtId="0" fontId="2" fillId="0" borderId="0" xfId="392" applyFont="1" applyFill="1" applyBorder="1" applyAlignment="1">
      <alignment vertical="top"/>
      <protection/>
    </xf>
    <xf numFmtId="0" fontId="2" fillId="0" borderId="0" xfId="392" applyFont="1" applyAlignment="1">
      <alignment vertical="top"/>
      <protection/>
    </xf>
    <xf numFmtId="0" fontId="2" fillId="0" borderId="18" xfId="392" applyFont="1" applyFill="1" applyBorder="1" applyAlignment="1">
      <alignment horizontal="center" vertical="center" wrapText="1"/>
      <protection/>
    </xf>
    <xf numFmtId="0" fontId="2" fillId="0" borderId="34" xfId="392" applyFont="1" applyFill="1" applyBorder="1" applyAlignment="1">
      <alignment horizontal="center" vertical="center" wrapText="1"/>
      <protection/>
    </xf>
    <xf numFmtId="0" fontId="2" fillId="0" borderId="54" xfId="392" applyFont="1" applyFill="1" applyBorder="1" applyAlignment="1">
      <alignment horizontal="center" vertical="center" wrapText="1"/>
      <protection/>
    </xf>
    <xf numFmtId="0" fontId="2" fillId="0" borderId="64" xfId="392" applyFont="1" applyFill="1" applyBorder="1" applyAlignment="1">
      <alignment horizontal="center" vertical="center" wrapText="1"/>
      <protection/>
    </xf>
    <xf numFmtId="0" fontId="2" fillId="0" borderId="0" xfId="392" applyFont="1" applyFill="1" applyBorder="1" applyAlignment="1">
      <alignment horizontal="center" vertical="center" wrapText="1"/>
      <protection/>
    </xf>
    <xf numFmtId="0" fontId="2" fillId="0" borderId="65" xfId="392" applyFont="1" applyFill="1" applyBorder="1" applyAlignment="1">
      <alignment horizontal="center" vertical="center" wrapText="1"/>
      <protection/>
    </xf>
    <xf numFmtId="0" fontId="2" fillId="0" borderId="11" xfId="392" applyFont="1" applyFill="1" applyBorder="1" applyAlignment="1">
      <alignment horizontal="center" vertical="center" wrapText="1"/>
      <protection/>
    </xf>
    <xf numFmtId="0" fontId="2" fillId="0" borderId="39" xfId="392" applyFont="1" applyFill="1" applyBorder="1" applyAlignment="1">
      <alignment horizontal="center" vertical="center" wrapText="1"/>
      <protection/>
    </xf>
    <xf numFmtId="0" fontId="2" fillId="0" borderId="55" xfId="392" applyFont="1" applyFill="1" applyBorder="1" applyAlignment="1">
      <alignment horizontal="center" vertical="center" wrapText="1"/>
      <protection/>
    </xf>
    <xf numFmtId="0" fontId="2" fillId="0" borderId="28" xfId="392" applyFont="1" applyFill="1" applyBorder="1" applyAlignment="1">
      <alignment horizontal="center"/>
      <protection/>
    </xf>
    <xf numFmtId="0" fontId="2" fillId="0" borderId="30" xfId="392" applyFont="1" applyFill="1" applyBorder="1" applyAlignment="1">
      <alignment horizontal="center"/>
      <protection/>
    </xf>
    <xf numFmtId="9" fontId="2" fillId="0" borderId="12" xfId="392" applyNumberFormat="1" applyFont="1" applyFill="1" applyBorder="1" applyAlignment="1">
      <alignment horizontal="center" vertical="top" wrapText="1"/>
      <protection/>
    </xf>
    <xf numFmtId="0" fontId="2" fillId="33" borderId="35" xfId="392" applyFont="1" applyFill="1" applyBorder="1" applyAlignment="1">
      <alignment horizontal="center" vertical="center" wrapText="1"/>
      <protection/>
    </xf>
    <xf numFmtId="0" fontId="2" fillId="33" borderId="37" xfId="392" applyFont="1" applyFill="1" applyBorder="1" applyAlignment="1">
      <alignment horizontal="center" vertical="center" wrapText="1"/>
      <protection/>
    </xf>
    <xf numFmtId="0" fontId="2" fillId="33" borderId="10" xfId="392" applyFont="1" applyFill="1" applyBorder="1" applyAlignment="1">
      <alignment horizontal="center" vertical="center" wrapText="1"/>
      <protection/>
    </xf>
    <xf numFmtId="0" fontId="2" fillId="0" borderId="0" xfId="392" applyFont="1" applyAlignment="1">
      <alignment horizontal="left" vertical="top" wrapText="1"/>
      <protection/>
    </xf>
    <xf numFmtId="0" fontId="4" fillId="0" borderId="0" xfId="392" applyFont="1" applyBorder="1" applyAlignment="1">
      <alignment horizontal="left" vertical="top" wrapText="1"/>
      <protection/>
    </xf>
    <xf numFmtId="0" fontId="2" fillId="0" borderId="0" xfId="392" applyFont="1" applyFill="1" applyBorder="1" applyAlignment="1">
      <alignment horizontal="left" vertical="top" wrapText="1"/>
      <protection/>
    </xf>
    <xf numFmtId="0" fontId="2" fillId="0" borderId="0" xfId="392" applyFont="1" applyFill="1" applyBorder="1" applyAlignment="1">
      <alignment horizontal="left" vertical="center" wrapText="1"/>
      <protection/>
    </xf>
    <xf numFmtId="0" fontId="2" fillId="0" borderId="0" xfId="392" applyFont="1" applyBorder="1" applyAlignment="1">
      <alignment horizontal="left" vertical="top" wrapText="1"/>
      <protection/>
    </xf>
    <xf numFmtId="0" fontId="18" fillId="0" borderId="0" xfId="302" applyFont="1" applyAlignment="1">
      <alignment horizontal="left" wrapText="1"/>
      <protection/>
    </xf>
    <xf numFmtId="0" fontId="2" fillId="0" borderId="0" xfId="302" applyFont="1" applyFill="1" applyAlignment="1" quotePrefix="1">
      <alignment wrapText="1"/>
      <protection/>
    </xf>
    <xf numFmtId="0" fontId="2" fillId="0" borderId="0" xfId="302" applyFont="1" applyFill="1" applyAlignment="1">
      <alignment wrapText="1"/>
      <protection/>
    </xf>
    <xf numFmtId="0" fontId="2" fillId="0" borderId="0" xfId="302" applyFont="1" applyFill="1" applyBorder="1" applyAlignment="1">
      <alignment horizontal="left" wrapText="1"/>
      <protection/>
    </xf>
    <xf numFmtId="43" fontId="7" fillId="0" borderId="32" xfId="42" applyFont="1" applyBorder="1" applyAlignment="1">
      <alignment horizontal="center" wrapText="1"/>
    </xf>
    <xf numFmtId="0" fontId="5" fillId="40" borderId="36" xfId="394" applyFont="1" applyFill="1" applyBorder="1" applyAlignment="1">
      <alignment horizontal="left"/>
      <protection/>
    </xf>
    <xf numFmtId="0" fontId="5" fillId="40" borderId="0" xfId="394" applyFont="1" applyFill="1" applyBorder="1" applyAlignment="1">
      <alignment horizontal="left"/>
      <protection/>
    </xf>
    <xf numFmtId="0" fontId="5" fillId="40" borderId="37" xfId="394" applyFont="1" applyFill="1" applyBorder="1" applyAlignment="1">
      <alignment horizontal="left"/>
      <protection/>
    </xf>
  </cellXfs>
  <cellStyles count="4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2 4 2" xfId="49"/>
    <cellStyle name="Comma 2 5" xfId="50"/>
    <cellStyle name="Comma 2 6" xfId="51"/>
    <cellStyle name="Comma 2 7" xfId="52"/>
    <cellStyle name="Comma 2 8" xfId="53"/>
    <cellStyle name="Comma 2 9" xfId="54"/>
    <cellStyle name="Comma 3" xfId="55"/>
    <cellStyle name="Comma 3 2" xfId="56"/>
    <cellStyle name="Comma 4" xfId="57"/>
    <cellStyle name="Comma 4 2" xfId="58"/>
    <cellStyle name="Comma 5" xfId="59"/>
    <cellStyle name="Comma 5 2" xfId="60"/>
    <cellStyle name="Comma 5 3" xfId="61"/>
    <cellStyle name="Currency" xfId="62"/>
    <cellStyle name="Currency [0]" xfId="63"/>
    <cellStyle name="Explanatory Text" xfId="64"/>
    <cellStyle name="Good" xfId="65"/>
    <cellStyle name="Heading 1" xfId="66"/>
    <cellStyle name="Heading 2" xfId="67"/>
    <cellStyle name="Heading 3" xfId="68"/>
    <cellStyle name="Heading 4" xfId="69"/>
    <cellStyle name="Hyperlink_AEDG_LHL_parm_95pct" xfId="70"/>
    <cellStyle name="Input" xfId="71"/>
    <cellStyle name="Linked Cell" xfId="72"/>
    <cellStyle name="Neutral" xfId="73"/>
    <cellStyle name="Normal 10" xfId="74"/>
    <cellStyle name="Normal 10 2" xfId="75"/>
    <cellStyle name="Normal 100" xfId="76"/>
    <cellStyle name="Normal 101" xfId="77"/>
    <cellStyle name="Normal 102" xfId="78"/>
    <cellStyle name="Normal 103" xfId="79"/>
    <cellStyle name="Normal 104" xfId="80"/>
    <cellStyle name="Normal 105" xfId="81"/>
    <cellStyle name="Normal 106" xfId="82"/>
    <cellStyle name="Normal 107" xfId="83"/>
    <cellStyle name="Normal 108" xfId="84"/>
    <cellStyle name="Normal 109" xfId="85"/>
    <cellStyle name="Normal 11" xfId="86"/>
    <cellStyle name="Normal 110" xfId="87"/>
    <cellStyle name="Normal 111" xfId="88"/>
    <cellStyle name="Normal 112" xfId="89"/>
    <cellStyle name="Normal 113" xfId="90"/>
    <cellStyle name="Normal 114" xfId="91"/>
    <cellStyle name="Normal 115" xfId="92"/>
    <cellStyle name="Normal 116" xfId="93"/>
    <cellStyle name="Normal 117" xfId="94"/>
    <cellStyle name="Normal 118" xfId="95"/>
    <cellStyle name="Normal 119" xfId="96"/>
    <cellStyle name="Normal 12" xfId="97"/>
    <cellStyle name="Normal 120" xfId="98"/>
    <cellStyle name="Normal 121" xfId="99"/>
    <cellStyle name="Normal 122" xfId="100"/>
    <cellStyle name="Normal 123" xfId="101"/>
    <cellStyle name="Normal 124" xfId="102"/>
    <cellStyle name="Normal 125" xfId="103"/>
    <cellStyle name="Normal 126" xfId="104"/>
    <cellStyle name="Normal 127" xfId="105"/>
    <cellStyle name="Normal 128" xfId="106"/>
    <cellStyle name="Normal 129" xfId="107"/>
    <cellStyle name="Normal 13" xfId="108"/>
    <cellStyle name="Normal 130" xfId="109"/>
    <cellStyle name="Normal 131" xfId="110"/>
    <cellStyle name="Normal 132" xfId="111"/>
    <cellStyle name="Normal 133" xfId="112"/>
    <cellStyle name="Normal 134" xfId="113"/>
    <cellStyle name="Normal 135" xfId="114"/>
    <cellStyle name="Normal 136" xfId="115"/>
    <cellStyle name="Normal 137" xfId="116"/>
    <cellStyle name="Normal 138" xfId="117"/>
    <cellStyle name="Normal 139" xfId="118"/>
    <cellStyle name="Normal 14" xfId="119"/>
    <cellStyle name="Normal 140" xfId="120"/>
    <cellStyle name="Normal 141" xfId="121"/>
    <cellStyle name="Normal 142" xfId="122"/>
    <cellStyle name="Normal 143" xfId="123"/>
    <cellStyle name="Normal 144" xfId="124"/>
    <cellStyle name="Normal 145" xfId="125"/>
    <cellStyle name="Normal 146" xfId="126"/>
    <cellStyle name="Normal 147" xfId="127"/>
    <cellStyle name="Normal 148" xfId="128"/>
    <cellStyle name="Normal 149" xfId="129"/>
    <cellStyle name="Normal 15" xfId="130"/>
    <cellStyle name="Normal 150" xfId="131"/>
    <cellStyle name="Normal 151" xfId="132"/>
    <cellStyle name="Normal 152" xfId="133"/>
    <cellStyle name="Normal 153" xfId="134"/>
    <cellStyle name="Normal 154" xfId="135"/>
    <cellStyle name="Normal 155" xfId="136"/>
    <cellStyle name="Normal 156" xfId="137"/>
    <cellStyle name="Normal 157" xfId="138"/>
    <cellStyle name="Normal 158" xfId="139"/>
    <cellStyle name="Normal 159" xfId="140"/>
    <cellStyle name="Normal 16" xfId="141"/>
    <cellStyle name="Normal 160" xfId="142"/>
    <cellStyle name="Normal 161" xfId="143"/>
    <cellStyle name="Normal 162" xfId="144"/>
    <cellStyle name="Normal 163" xfId="145"/>
    <cellStyle name="Normal 164" xfId="146"/>
    <cellStyle name="Normal 165" xfId="147"/>
    <cellStyle name="Normal 166" xfId="148"/>
    <cellStyle name="Normal 167" xfId="149"/>
    <cellStyle name="Normal 168" xfId="150"/>
    <cellStyle name="Normal 169" xfId="151"/>
    <cellStyle name="Normal 17" xfId="152"/>
    <cellStyle name="Normal 170" xfId="153"/>
    <cellStyle name="Normal 171" xfId="154"/>
    <cellStyle name="Normal 172" xfId="155"/>
    <cellStyle name="Normal 173" xfId="156"/>
    <cellStyle name="Normal 174" xfId="157"/>
    <cellStyle name="Normal 175" xfId="158"/>
    <cellStyle name="Normal 176" xfId="159"/>
    <cellStyle name="Normal 177" xfId="160"/>
    <cellStyle name="Normal 178" xfId="161"/>
    <cellStyle name="Normal 179" xfId="162"/>
    <cellStyle name="Normal 18" xfId="163"/>
    <cellStyle name="Normal 180" xfId="164"/>
    <cellStyle name="Normal 181" xfId="165"/>
    <cellStyle name="Normal 182" xfId="166"/>
    <cellStyle name="Normal 183" xfId="167"/>
    <cellStyle name="Normal 184" xfId="168"/>
    <cellStyle name="Normal 185" xfId="169"/>
    <cellStyle name="Normal 186" xfId="170"/>
    <cellStyle name="Normal 187" xfId="171"/>
    <cellStyle name="Normal 188" xfId="172"/>
    <cellStyle name="Normal 189" xfId="173"/>
    <cellStyle name="Normal 19" xfId="174"/>
    <cellStyle name="Normal 190" xfId="175"/>
    <cellStyle name="Normal 191" xfId="176"/>
    <cellStyle name="Normal 192" xfId="177"/>
    <cellStyle name="Normal 193" xfId="178"/>
    <cellStyle name="Normal 194" xfId="179"/>
    <cellStyle name="Normal 195" xfId="180"/>
    <cellStyle name="Normal 196" xfId="181"/>
    <cellStyle name="Normal 197" xfId="182"/>
    <cellStyle name="Normal 198" xfId="183"/>
    <cellStyle name="Normal 199" xfId="184"/>
    <cellStyle name="Normal 2" xfId="185"/>
    <cellStyle name="Normal 2 2" xfId="186"/>
    <cellStyle name="Normal 2 2 2" xfId="187"/>
    <cellStyle name="Normal 2 2 3" xfId="188"/>
    <cellStyle name="Normal 2 2 4" xfId="189"/>
    <cellStyle name="Normal 2 3" xfId="190"/>
    <cellStyle name="Normal 2 3 2" xfId="191"/>
    <cellStyle name="Normal 2 4" xfId="192"/>
    <cellStyle name="Normal 2 4 2" xfId="193"/>
    <cellStyle name="Normal 2 4 3" xfId="194"/>
    <cellStyle name="Normal 2 5" xfId="195"/>
    <cellStyle name="Normal 2_AEDG50_HotelSmall_Inputs" xfId="196"/>
    <cellStyle name="Normal 20" xfId="197"/>
    <cellStyle name="Normal 200" xfId="198"/>
    <cellStyle name="Normal 201" xfId="199"/>
    <cellStyle name="Normal 202" xfId="200"/>
    <cellStyle name="Normal 203" xfId="201"/>
    <cellStyle name="Normal 204" xfId="202"/>
    <cellStyle name="Normal 205" xfId="203"/>
    <cellStyle name="Normal 206" xfId="204"/>
    <cellStyle name="Normal 207" xfId="205"/>
    <cellStyle name="Normal 208" xfId="206"/>
    <cellStyle name="Normal 209" xfId="207"/>
    <cellStyle name="Normal 21" xfId="208"/>
    <cellStyle name="Normal 210" xfId="209"/>
    <cellStyle name="Normal 211" xfId="210"/>
    <cellStyle name="Normal 212" xfId="211"/>
    <cellStyle name="Normal 213" xfId="212"/>
    <cellStyle name="Normal 214" xfId="213"/>
    <cellStyle name="Normal 215" xfId="214"/>
    <cellStyle name="Normal 216" xfId="215"/>
    <cellStyle name="Normal 217" xfId="216"/>
    <cellStyle name="Normal 218" xfId="217"/>
    <cellStyle name="Normal 219" xfId="218"/>
    <cellStyle name="Normal 22" xfId="219"/>
    <cellStyle name="Normal 220" xfId="220"/>
    <cellStyle name="Normal 221" xfId="221"/>
    <cellStyle name="Normal 222" xfId="222"/>
    <cellStyle name="Normal 223" xfId="223"/>
    <cellStyle name="Normal 224" xfId="224"/>
    <cellStyle name="Normal 225" xfId="225"/>
    <cellStyle name="Normal 226" xfId="226"/>
    <cellStyle name="Normal 227" xfId="227"/>
    <cellStyle name="Normal 228" xfId="228"/>
    <cellStyle name="Normal 229" xfId="229"/>
    <cellStyle name="Normal 23" xfId="230"/>
    <cellStyle name="Normal 230" xfId="231"/>
    <cellStyle name="Normal 231" xfId="232"/>
    <cellStyle name="Normal 232" xfId="233"/>
    <cellStyle name="Normal 233" xfId="234"/>
    <cellStyle name="Normal 234" xfId="235"/>
    <cellStyle name="Normal 235" xfId="236"/>
    <cellStyle name="Normal 236" xfId="237"/>
    <cellStyle name="Normal 237" xfId="238"/>
    <cellStyle name="Normal 238" xfId="239"/>
    <cellStyle name="Normal 239" xfId="240"/>
    <cellStyle name="Normal 24" xfId="241"/>
    <cellStyle name="Normal 240" xfId="242"/>
    <cellStyle name="Normal 241" xfId="243"/>
    <cellStyle name="Normal 242" xfId="244"/>
    <cellStyle name="Normal 243" xfId="245"/>
    <cellStyle name="Normal 244" xfId="246"/>
    <cellStyle name="Normal 245" xfId="247"/>
    <cellStyle name="Normal 246" xfId="248"/>
    <cellStyle name="Normal 247" xfId="249"/>
    <cellStyle name="Normal 248" xfId="250"/>
    <cellStyle name="Normal 249" xfId="251"/>
    <cellStyle name="Normal 25" xfId="252"/>
    <cellStyle name="Normal 250" xfId="253"/>
    <cellStyle name="Normal 251" xfId="254"/>
    <cellStyle name="Normal 252" xfId="255"/>
    <cellStyle name="Normal 253" xfId="256"/>
    <cellStyle name="Normal 254" xfId="257"/>
    <cellStyle name="Normal 255" xfId="258"/>
    <cellStyle name="Normal 256" xfId="259"/>
    <cellStyle name="Normal 256 2" xfId="260"/>
    <cellStyle name="Normal 257" xfId="261"/>
    <cellStyle name="Normal 257 2" xfId="262"/>
    <cellStyle name="Normal 258" xfId="263"/>
    <cellStyle name="Normal 258 2" xfId="264"/>
    <cellStyle name="Normal 259" xfId="265"/>
    <cellStyle name="Normal 259 2" xfId="266"/>
    <cellStyle name="Normal 26" xfId="267"/>
    <cellStyle name="Normal 260" xfId="268"/>
    <cellStyle name="Normal 260 2" xfId="269"/>
    <cellStyle name="Normal 261" xfId="270"/>
    <cellStyle name="Normal 262" xfId="271"/>
    <cellStyle name="Normal 263" xfId="272"/>
    <cellStyle name="Normal 264" xfId="273"/>
    <cellStyle name="Normal 265" xfId="274"/>
    <cellStyle name="Normal 265 2" xfId="275"/>
    <cellStyle name="Normal 265 3" xfId="276"/>
    <cellStyle name="Normal 266" xfId="277"/>
    <cellStyle name="Normal 266 2" xfId="278"/>
    <cellStyle name="Normal 266 3" xfId="279"/>
    <cellStyle name="Normal 267" xfId="280"/>
    <cellStyle name="Normal 267 2" xfId="281"/>
    <cellStyle name="Normal 268" xfId="282"/>
    <cellStyle name="Normal 268 2" xfId="283"/>
    <cellStyle name="Normal 269" xfId="284"/>
    <cellStyle name="Normal 269 2" xfId="285"/>
    <cellStyle name="Normal 27" xfId="286"/>
    <cellStyle name="Normal 270" xfId="287"/>
    <cellStyle name="Normal 270 2" xfId="288"/>
    <cellStyle name="Normal 271" xfId="289"/>
    <cellStyle name="Normal 272" xfId="290"/>
    <cellStyle name="Normal 273" xfId="291"/>
    <cellStyle name="Normal 274" xfId="292"/>
    <cellStyle name="Normal 275" xfId="293"/>
    <cellStyle name="Normal 276" xfId="294"/>
    <cellStyle name="Normal 277" xfId="295"/>
    <cellStyle name="Normal 278" xfId="296"/>
    <cellStyle name="Normal 279" xfId="297"/>
    <cellStyle name="Normal 28" xfId="298"/>
    <cellStyle name="Normal 280" xfId="299"/>
    <cellStyle name="Normal 281" xfId="300"/>
    <cellStyle name="Normal 29" xfId="301"/>
    <cellStyle name="Normal 3" xfId="302"/>
    <cellStyle name="Normal 3 2" xfId="303"/>
    <cellStyle name="Normal 3 2 2" xfId="304"/>
    <cellStyle name="Normal 3 2 2 2" xfId="305"/>
    <cellStyle name="Normal 3 2 3" xfId="306"/>
    <cellStyle name="Normal 3 3" xfId="307"/>
    <cellStyle name="Normal 3 3 2" xfId="308"/>
    <cellStyle name="Normal 3 3 3" xfId="309"/>
    <cellStyle name="Normal 3 4" xfId="310"/>
    <cellStyle name="Normal 30" xfId="311"/>
    <cellStyle name="Normal 31" xfId="312"/>
    <cellStyle name="Normal 32" xfId="313"/>
    <cellStyle name="Normal 33" xfId="314"/>
    <cellStyle name="Normal 34" xfId="315"/>
    <cellStyle name="Normal 35" xfId="316"/>
    <cellStyle name="Normal 36" xfId="317"/>
    <cellStyle name="Normal 37" xfId="318"/>
    <cellStyle name="Normal 38" xfId="319"/>
    <cellStyle name="Normal 39" xfId="320"/>
    <cellStyle name="Normal 4" xfId="321"/>
    <cellStyle name="Normal 4 2" xfId="322"/>
    <cellStyle name="Normal 4 3" xfId="323"/>
    <cellStyle name="Normal 4 4" xfId="324"/>
    <cellStyle name="Normal 40" xfId="325"/>
    <cellStyle name="Normal 41" xfId="326"/>
    <cellStyle name="Normal 42" xfId="327"/>
    <cellStyle name="Normal 43" xfId="328"/>
    <cellStyle name="Normal 44" xfId="329"/>
    <cellStyle name="Normal 45" xfId="330"/>
    <cellStyle name="Normal 46" xfId="331"/>
    <cellStyle name="Normal 47" xfId="332"/>
    <cellStyle name="Normal 48" xfId="333"/>
    <cellStyle name="Normal 49" xfId="334"/>
    <cellStyle name="Normal 5" xfId="335"/>
    <cellStyle name="Normal 50" xfId="336"/>
    <cellStyle name="Normal 51" xfId="337"/>
    <cellStyle name="Normal 52" xfId="338"/>
    <cellStyle name="Normal 53" xfId="339"/>
    <cellStyle name="Normal 54" xfId="340"/>
    <cellStyle name="Normal 55" xfId="341"/>
    <cellStyle name="Normal 56" xfId="342"/>
    <cellStyle name="Normal 57" xfId="343"/>
    <cellStyle name="Normal 58" xfId="344"/>
    <cellStyle name="Normal 59" xfId="345"/>
    <cellStyle name="Normal 6" xfId="346"/>
    <cellStyle name="Normal 60" xfId="347"/>
    <cellStyle name="Normal 61" xfId="348"/>
    <cellStyle name="Normal 62" xfId="349"/>
    <cellStyle name="Normal 63" xfId="350"/>
    <cellStyle name="Normal 64" xfId="351"/>
    <cellStyle name="Normal 65" xfId="352"/>
    <cellStyle name="Normal 66" xfId="353"/>
    <cellStyle name="Normal 67" xfId="354"/>
    <cellStyle name="Normal 68" xfId="355"/>
    <cellStyle name="Normal 69" xfId="356"/>
    <cellStyle name="Normal 7" xfId="357"/>
    <cellStyle name="Normal 70" xfId="358"/>
    <cellStyle name="Normal 71" xfId="359"/>
    <cellStyle name="Normal 72" xfId="360"/>
    <cellStyle name="Normal 73" xfId="361"/>
    <cellStyle name="Normal 74" xfId="362"/>
    <cellStyle name="Normal 75" xfId="363"/>
    <cellStyle name="Normal 76" xfId="364"/>
    <cellStyle name="Normal 77" xfId="365"/>
    <cellStyle name="Normal 78" xfId="366"/>
    <cellStyle name="Normal 79" xfId="367"/>
    <cellStyle name="Normal 8" xfId="368"/>
    <cellStyle name="Normal 80" xfId="369"/>
    <cellStyle name="Normal 81" xfId="370"/>
    <cellStyle name="Normal 82" xfId="371"/>
    <cellStyle name="Normal 83" xfId="372"/>
    <cellStyle name="Normal 84" xfId="373"/>
    <cellStyle name="Normal 85" xfId="374"/>
    <cellStyle name="Normal 86" xfId="375"/>
    <cellStyle name="Normal 87" xfId="376"/>
    <cellStyle name="Normal 88" xfId="377"/>
    <cellStyle name="Normal 89" xfId="378"/>
    <cellStyle name="Normal 9" xfId="379"/>
    <cellStyle name="Normal 9 3" xfId="380"/>
    <cellStyle name="Normal 9 3 2" xfId="381"/>
    <cellStyle name="Normal 90" xfId="382"/>
    <cellStyle name="Normal 91" xfId="383"/>
    <cellStyle name="Normal 92" xfId="384"/>
    <cellStyle name="Normal 93" xfId="385"/>
    <cellStyle name="Normal 94" xfId="386"/>
    <cellStyle name="Normal 95" xfId="387"/>
    <cellStyle name="Normal 96" xfId="388"/>
    <cellStyle name="Normal 97" xfId="389"/>
    <cellStyle name="Normal 98" xfId="390"/>
    <cellStyle name="Normal 99" xfId="391"/>
    <cellStyle name="Normal_Prototype_Scorecard-LgOffice-2008-03-13" xfId="392"/>
    <cellStyle name="Normal_Prototype_Scorecard-LgOffice-2008-03-13 2" xfId="393"/>
    <cellStyle name="Normal_Schedules_Trans" xfId="394"/>
    <cellStyle name="Normal_Sheet1" xfId="395"/>
    <cellStyle name="Note" xfId="396"/>
    <cellStyle name="Note 2" xfId="397"/>
    <cellStyle name="Output" xfId="398"/>
    <cellStyle name="Percent" xfId="399"/>
    <cellStyle name="Percent 2" xfId="400"/>
    <cellStyle name="Percent 2 2" xfId="401"/>
    <cellStyle name="Percent 2 3" xfId="402"/>
    <cellStyle name="Percent 2 4" xfId="403"/>
    <cellStyle name="Percent 2 5" xfId="404"/>
    <cellStyle name="Percent 2 6" xfId="405"/>
    <cellStyle name="Percent 2 7" xfId="406"/>
    <cellStyle name="Percent 2 8" xfId="407"/>
    <cellStyle name="Percent 3" xfId="408"/>
    <cellStyle name="Percent 4" xfId="409"/>
    <cellStyle name="Percent 5" xfId="410"/>
    <cellStyle name="Percent 6" xfId="411"/>
    <cellStyle name="Percent 7" xfId="412"/>
    <cellStyle name="Title" xfId="413"/>
    <cellStyle name="Total" xfId="414"/>
    <cellStyle name="Warning Text" xfId="4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16625"/>
          <c:w val="0.93375"/>
          <c:h val="0.72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19583962"/>
        <c:axId val="42037931"/>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Schedules!$E$53:$AB$53</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42797060"/>
        <c:axId val="49629221"/>
      </c:barChart>
      <c:catAx>
        <c:axId val="19583962"/>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037931"/>
        <c:crosses val="autoZero"/>
        <c:auto val="1"/>
        <c:lblOffset val="100"/>
        <c:tickLblSkip val="2"/>
        <c:noMultiLvlLbl val="0"/>
      </c:catAx>
      <c:valAx>
        <c:axId val="42037931"/>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83962"/>
        <c:crossesAt val="1"/>
        <c:crossBetween val="between"/>
        <c:dispUnits/>
        <c:majorUnit val="0.2"/>
      </c:valAx>
      <c:catAx>
        <c:axId val="42797060"/>
        <c:scaling>
          <c:orientation val="minMax"/>
        </c:scaling>
        <c:axPos val="b"/>
        <c:delete val="1"/>
        <c:majorTickMark val="out"/>
        <c:minorTickMark val="none"/>
        <c:tickLblPos val="nextTo"/>
        <c:crossAx val="49629221"/>
        <c:crosses val="autoZero"/>
        <c:auto val="1"/>
        <c:lblOffset val="100"/>
        <c:tickLblSkip val="1"/>
        <c:noMultiLvlLbl val="0"/>
      </c:catAx>
      <c:valAx>
        <c:axId val="49629221"/>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5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797060"/>
        <c:crosses val="max"/>
        <c:crossBetween val="between"/>
        <c:dispUnits/>
        <c:majorUnit val="1"/>
      </c:valAx>
      <c:spPr>
        <a:solidFill>
          <a:srgbClr val="FFFFFF"/>
        </a:solidFill>
        <a:ln w="3175">
          <a:noFill/>
        </a:ln>
      </c:spPr>
    </c:plotArea>
    <c:legend>
      <c:legendPos val="r"/>
      <c:layout>
        <c:manualLayout>
          <c:xMode val="edge"/>
          <c:yMode val="edge"/>
          <c:x val="0.28925"/>
          <c:y val="0.0115"/>
          <c:w val="0.4162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
          <c:w val="0.88525"/>
          <c:h val="0.727"/>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Schedules!$E$27:$AB$27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0</c:v>
                </c:pt>
                <c:pt idx="18">
                  <c:v>0</c:v>
                </c:pt>
                <c:pt idx="19">
                  <c:v>0</c:v>
                </c:pt>
                <c:pt idx="20">
                  <c:v>0</c:v>
                </c:pt>
                <c:pt idx="21">
                  <c:v>0</c:v>
                </c:pt>
                <c:pt idx="22">
                  <c:v>0</c:v>
                </c:pt>
                <c:pt idx="23">
                  <c:v>0</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0.05</c:v>
                </c:pt>
                <c:pt idx="8">
                  <c:v>0.54</c:v>
                </c:pt>
                <c:pt idx="9">
                  <c:v>0.54</c:v>
                </c:pt>
                <c:pt idx="10">
                  <c:v>0.26</c:v>
                </c:pt>
                <c:pt idx="11">
                  <c:v>0.26</c:v>
                </c:pt>
                <c:pt idx="12">
                  <c:v>0.05</c:v>
                </c:pt>
                <c:pt idx="13">
                  <c:v>0.54</c:v>
                </c:pt>
                <c:pt idx="14">
                  <c:v>0.54</c:v>
                </c:pt>
                <c:pt idx="15">
                  <c:v>0.26</c:v>
                </c:pt>
                <c:pt idx="16">
                  <c:v>0.26</c:v>
                </c:pt>
                <c:pt idx="17">
                  <c:v>0.26</c:v>
                </c:pt>
                <c:pt idx="18">
                  <c:v>0.05</c:v>
                </c:pt>
                <c:pt idx="19">
                  <c:v>0.05</c:v>
                </c:pt>
                <c:pt idx="20">
                  <c:v>0</c:v>
                </c:pt>
                <c:pt idx="21">
                  <c:v>0</c:v>
                </c:pt>
                <c:pt idx="22">
                  <c:v>0</c:v>
                </c:pt>
                <c:pt idx="23">
                  <c:v>0</c:v>
                </c:pt>
              </c:numCache>
            </c:numRef>
          </c:val>
        </c:ser>
        <c:gapWidth val="100"/>
        <c:axId val="9565934"/>
        <c:axId val="18984543"/>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0.05</c:v>
                </c:pt>
                <c:pt idx="8">
                  <c:v>0.5</c:v>
                </c:pt>
                <c:pt idx="9">
                  <c:v>0.5</c:v>
                </c:pt>
                <c:pt idx="10">
                  <c:v>0.2</c:v>
                </c:pt>
                <c:pt idx="11">
                  <c:v>0.2</c:v>
                </c:pt>
                <c:pt idx="12">
                  <c:v>0.05</c:v>
                </c:pt>
                <c:pt idx="13">
                  <c:v>0.5</c:v>
                </c:pt>
                <c:pt idx="14">
                  <c:v>0.5</c:v>
                </c:pt>
                <c:pt idx="15">
                  <c:v>0.2</c:v>
                </c:pt>
                <c:pt idx="16">
                  <c:v>0.2</c:v>
                </c:pt>
                <c:pt idx="17">
                  <c:v>0.2</c:v>
                </c:pt>
                <c:pt idx="18">
                  <c:v>0.05</c:v>
                </c:pt>
                <c:pt idx="19">
                  <c:v>0.05</c:v>
                </c:pt>
                <c:pt idx="20">
                  <c:v>0</c:v>
                </c:pt>
                <c:pt idx="21">
                  <c:v>0</c:v>
                </c:pt>
                <c:pt idx="22">
                  <c:v>0</c:v>
                </c:pt>
                <c:pt idx="23">
                  <c:v>0</c:v>
                </c:pt>
              </c:numCache>
            </c:numRef>
          </c:val>
        </c:ser>
        <c:gapWidth val="500"/>
        <c:axId val="36643160"/>
        <c:axId val="61352985"/>
      </c:barChart>
      <c:catAx>
        <c:axId val="9565934"/>
        <c:scaling>
          <c:orientation val="minMax"/>
        </c:scaling>
        <c:axPos val="b"/>
        <c:title>
          <c:tx>
            <c:rich>
              <a:bodyPr vert="horz" rot="0" anchor="ctr"/>
              <a:lstStyle/>
              <a:p>
                <a:pPr algn="ctr">
                  <a:defRPr/>
                </a:pPr>
                <a:r>
                  <a:rPr lang="en-US" cap="none" sz="1000" b="0" i="0" u="none" baseline="0">
                    <a:solidFill>
                      <a:srgbClr val="000000"/>
                    </a:solidFill>
                  </a:rPr>
                  <a:t>Weekday (Meeting Room)</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984543"/>
        <c:crosses val="autoZero"/>
        <c:auto val="1"/>
        <c:lblOffset val="100"/>
        <c:tickLblSkip val="2"/>
        <c:noMultiLvlLbl val="0"/>
      </c:catAx>
      <c:valAx>
        <c:axId val="18984543"/>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65934"/>
        <c:crossesAt val="1"/>
        <c:crossBetween val="between"/>
        <c:dispUnits/>
        <c:majorUnit val="0.2"/>
      </c:valAx>
      <c:catAx>
        <c:axId val="36643160"/>
        <c:scaling>
          <c:orientation val="minMax"/>
        </c:scaling>
        <c:axPos val="b"/>
        <c:delete val="1"/>
        <c:majorTickMark val="out"/>
        <c:minorTickMark val="none"/>
        <c:tickLblPos val="nextTo"/>
        <c:crossAx val="61352985"/>
        <c:crosses val="autoZero"/>
        <c:auto val="1"/>
        <c:lblOffset val="100"/>
        <c:tickLblSkip val="1"/>
        <c:noMultiLvlLbl val="0"/>
      </c:catAx>
      <c:valAx>
        <c:axId val="6135298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643160"/>
        <c:crosses val="max"/>
        <c:crossBetween val="between"/>
        <c:dispUnits/>
        <c:majorUnit val="1"/>
      </c:valAx>
      <c:spPr>
        <a:solidFill>
          <a:srgbClr val="FFFFFF"/>
        </a:solidFill>
        <a:ln w="3175">
          <a:noFill/>
        </a:ln>
      </c:spPr>
    </c:plotArea>
    <c:legend>
      <c:legendPos val="r"/>
      <c:layout>
        <c:manualLayout>
          <c:xMode val="edge"/>
          <c:yMode val="edge"/>
          <c:x val="0.273"/>
          <c:y val="0.01175"/>
          <c:w val="0.4512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
          <c:w val="0.88525"/>
          <c:h val="0.727"/>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Schedules!$E$27:$AB$27</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1</c:v>
                </c:pt>
                <c:pt idx="17">
                  <c:v>0</c:v>
                </c:pt>
                <c:pt idx="18">
                  <c:v>0</c:v>
                </c:pt>
                <c:pt idx="19">
                  <c:v>0</c:v>
                </c:pt>
                <c:pt idx="20">
                  <c:v>0</c:v>
                </c:pt>
                <c:pt idx="21">
                  <c:v>0</c:v>
                </c:pt>
                <c:pt idx="22">
                  <c:v>0</c:v>
                </c:pt>
                <c:pt idx="23">
                  <c:v>0</c:v>
                </c:pt>
              </c:numCache>
            </c:numRef>
          </c:val>
        </c:ser>
        <c:ser>
          <c:idx val="2"/>
          <c:order val="2"/>
          <c:tx>
            <c:v>Plug (Elec)</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Schedules!$E$29:$AB$29</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0</c:v>
                </c:pt>
                <c:pt idx="17">
                  <c:v>0</c:v>
                </c:pt>
                <c:pt idx="18">
                  <c:v>0</c:v>
                </c:pt>
                <c:pt idx="19">
                  <c:v>0</c:v>
                </c:pt>
                <c:pt idx="20">
                  <c:v>0</c:v>
                </c:pt>
                <c:pt idx="21">
                  <c:v>0</c:v>
                </c:pt>
                <c:pt idx="22">
                  <c:v>0</c:v>
                </c:pt>
                <c:pt idx="23">
                  <c:v>0</c:v>
                </c:pt>
              </c:numCache>
            </c:numRef>
          </c:val>
        </c:ser>
        <c:overlap val="-90"/>
        <c:gapWidth val="141"/>
        <c:axId val="15305954"/>
        <c:axId val="353585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c:v>
                </c:pt>
                <c:pt idx="1">
                  <c:v>0</c:v>
                </c:pt>
                <c:pt idx="2">
                  <c:v>0</c:v>
                </c:pt>
                <c:pt idx="3">
                  <c:v>0</c:v>
                </c:pt>
                <c:pt idx="4">
                  <c:v>0</c:v>
                </c:pt>
                <c:pt idx="5">
                  <c:v>0</c:v>
                </c:pt>
                <c:pt idx="6">
                  <c:v>0</c:v>
                </c:pt>
                <c:pt idx="7">
                  <c:v>0</c:v>
                </c:pt>
                <c:pt idx="8">
                  <c:v>0.09</c:v>
                </c:pt>
                <c:pt idx="9">
                  <c:v>0.09</c:v>
                </c:pt>
                <c:pt idx="10">
                  <c:v>0.18</c:v>
                </c:pt>
                <c:pt idx="11">
                  <c:v>0.18</c:v>
                </c:pt>
                <c:pt idx="12">
                  <c:v>0</c:v>
                </c:pt>
                <c:pt idx="13">
                  <c:v>0.18</c:v>
                </c:pt>
                <c:pt idx="14">
                  <c:v>0.18</c:v>
                </c:pt>
                <c:pt idx="15">
                  <c:v>0.18</c:v>
                </c:pt>
                <c:pt idx="16">
                  <c:v>0.09</c:v>
                </c:pt>
                <c:pt idx="17">
                  <c:v>0</c:v>
                </c:pt>
                <c:pt idx="18">
                  <c:v>0</c:v>
                </c:pt>
                <c:pt idx="19">
                  <c:v>0</c:v>
                </c:pt>
                <c:pt idx="20">
                  <c:v>0</c:v>
                </c:pt>
                <c:pt idx="21">
                  <c:v>0</c:v>
                </c:pt>
                <c:pt idx="22">
                  <c:v>0</c:v>
                </c:pt>
                <c:pt idx="23">
                  <c:v>0</c:v>
                </c:pt>
              </c:numCache>
            </c:numRef>
          </c:val>
        </c:ser>
        <c:ser>
          <c:idx val="3"/>
          <c:order val="3"/>
          <c:tx>
            <c:v>Plug (gas)</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Schedules!$E$31:$AB$31</c:f>
              <c:numCache>
                <c:ptCount val="24"/>
                <c:pt idx="0">
                  <c:v>0</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pt idx="16">
                  <c:v>1</c:v>
                </c:pt>
                <c:pt idx="17">
                  <c:v>0</c:v>
                </c:pt>
                <c:pt idx="18">
                  <c:v>0</c:v>
                </c:pt>
                <c:pt idx="19">
                  <c:v>0</c:v>
                </c:pt>
                <c:pt idx="20">
                  <c:v>0</c:v>
                </c:pt>
                <c:pt idx="21">
                  <c:v>0</c:v>
                </c:pt>
                <c:pt idx="22">
                  <c:v>0</c:v>
                </c:pt>
                <c:pt idx="23">
                  <c:v>0</c:v>
                </c:pt>
              </c:numCache>
            </c:numRef>
          </c:val>
        </c:ser>
        <c:gapWidth val="500"/>
        <c:axId val="31822732"/>
        <c:axId val="17969133"/>
      </c:barChart>
      <c:catAx>
        <c:axId val="15305954"/>
        <c:scaling>
          <c:orientation val="minMax"/>
        </c:scaling>
        <c:axPos val="b"/>
        <c:title>
          <c:tx>
            <c:rich>
              <a:bodyPr vert="horz" rot="0" anchor="ctr"/>
              <a:lstStyle/>
              <a:p>
                <a:pPr algn="ctr">
                  <a:defRPr/>
                </a:pPr>
                <a:r>
                  <a:rPr lang="en-US" cap="none" sz="1000" b="0" i="0" u="none" baseline="0">
                    <a:solidFill>
                      <a:srgbClr val="000000"/>
                    </a:solidFill>
                  </a:rPr>
                  <a:t>Weekday (Laundry)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35859"/>
        <c:crosses val="autoZero"/>
        <c:auto val="1"/>
        <c:lblOffset val="100"/>
        <c:tickLblSkip val="2"/>
        <c:noMultiLvlLbl val="0"/>
      </c:catAx>
      <c:valAx>
        <c:axId val="353585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05954"/>
        <c:crossesAt val="1"/>
        <c:crossBetween val="between"/>
        <c:dispUnits/>
        <c:majorUnit val="0.2"/>
      </c:valAx>
      <c:catAx>
        <c:axId val="31822732"/>
        <c:scaling>
          <c:orientation val="minMax"/>
        </c:scaling>
        <c:axPos val="b"/>
        <c:delete val="1"/>
        <c:majorTickMark val="out"/>
        <c:minorTickMark val="none"/>
        <c:tickLblPos val="nextTo"/>
        <c:crossAx val="17969133"/>
        <c:crosses val="autoZero"/>
        <c:auto val="1"/>
        <c:lblOffset val="100"/>
        <c:tickLblSkip val="1"/>
        <c:noMultiLvlLbl val="0"/>
      </c:catAx>
      <c:valAx>
        <c:axId val="1796913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822732"/>
        <c:crosses val="max"/>
        <c:crossBetween val="between"/>
        <c:dispUnits/>
        <c:majorUnit val="1"/>
      </c:valAx>
      <c:spPr>
        <a:solidFill>
          <a:srgbClr val="FFFFFF"/>
        </a:solidFill>
        <a:ln w="3175">
          <a:noFill/>
        </a:ln>
      </c:spPr>
    </c:plotArea>
    <c:legend>
      <c:legendPos val="r"/>
      <c:layout>
        <c:manualLayout>
          <c:xMode val="edge"/>
          <c:yMode val="edge"/>
          <c:x val="0.173"/>
          <c:y val="0.01175"/>
          <c:w val="0.654"/>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25"/>
          <c:w val="0.88525"/>
          <c:h val="0.725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0</c:v>
                </c:pt>
                <c:pt idx="1">
                  <c:v>0</c:v>
                </c:pt>
                <c:pt idx="2">
                  <c:v>0</c:v>
                </c:pt>
                <c:pt idx="3">
                  <c:v>0</c:v>
                </c:pt>
                <c:pt idx="4">
                  <c:v>0</c:v>
                </c:pt>
                <c:pt idx="5">
                  <c:v>0</c:v>
                </c:pt>
                <c:pt idx="6">
                  <c:v>0.5</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0.5</c:v>
                </c:pt>
                <c:pt idx="23">
                  <c:v>0</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Schedules!$E$37:$AB$37</c:f>
              <c:numCache>
                <c:ptCount val="24"/>
                <c:pt idx="0">
                  <c:v>0</c:v>
                </c:pt>
                <c:pt idx="1">
                  <c:v>0</c:v>
                </c:pt>
                <c:pt idx="2">
                  <c:v>0</c:v>
                </c:pt>
                <c:pt idx="3">
                  <c:v>0</c:v>
                </c:pt>
                <c:pt idx="4">
                  <c:v>0</c:v>
                </c:pt>
                <c:pt idx="5">
                  <c:v>0</c:v>
                </c:pt>
                <c:pt idx="6">
                  <c:v>0.5</c:v>
                </c:pt>
                <c:pt idx="7">
                  <c:v>1</c:v>
                </c:pt>
                <c:pt idx="8">
                  <c:v>1</c:v>
                </c:pt>
                <c:pt idx="9">
                  <c:v>0.5</c:v>
                </c:pt>
                <c:pt idx="10">
                  <c:v>0.5</c:v>
                </c:pt>
                <c:pt idx="11">
                  <c:v>0.5</c:v>
                </c:pt>
                <c:pt idx="12">
                  <c:v>0</c:v>
                </c:pt>
                <c:pt idx="13">
                  <c:v>0.5</c:v>
                </c:pt>
                <c:pt idx="14">
                  <c:v>0.5</c:v>
                </c:pt>
                <c:pt idx="15">
                  <c:v>0.5</c:v>
                </c:pt>
                <c:pt idx="16">
                  <c:v>1</c:v>
                </c:pt>
                <c:pt idx="17">
                  <c:v>0.5</c:v>
                </c:pt>
                <c:pt idx="18">
                  <c:v>0.5</c:v>
                </c:pt>
                <c:pt idx="19">
                  <c:v>1</c:v>
                </c:pt>
                <c:pt idx="20">
                  <c:v>1</c:v>
                </c:pt>
                <c:pt idx="21">
                  <c:v>0.5</c:v>
                </c:pt>
                <c:pt idx="22">
                  <c:v>0.5</c:v>
                </c:pt>
                <c:pt idx="23">
                  <c:v>0</c:v>
                </c:pt>
              </c:numCache>
            </c:numRef>
          </c:val>
        </c:ser>
        <c:gapWidth val="100"/>
        <c:axId val="27504470"/>
        <c:axId val="4621363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Schedules!$E$39:$AB$39</c:f>
              <c:numCache>
                <c:ptCount val="24"/>
                <c:pt idx="0">
                  <c:v>0</c:v>
                </c:pt>
                <c:pt idx="1">
                  <c:v>0</c:v>
                </c:pt>
                <c:pt idx="2">
                  <c:v>0</c:v>
                </c:pt>
                <c:pt idx="3">
                  <c:v>0</c:v>
                </c:pt>
                <c:pt idx="4">
                  <c:v>0</c:v>
                </c:pt>
                <c:pt idx="5">
                  <c:v>0</c:v>
                </c:pt>
                <c:pt idx="6">
                  <c:v>0.5</c:v>
                </c:pt>
                <c:pt idx="7">
                  <c:v>1</c:v>
                </c:pt>
                <c:pt idx="8">
                  <c:v>1</c:v>
                </c:pt>
                <c:pt idx="9">
                  <c:v>1</c:v>
                </c:pt>
                <c:pt idx="10">
                  <c:v>1</c:v>
                </c:pt>
                <c:pt idx="11">
                  <c:v>0.5</c:v>
                </c:pt>
                <c:pt idx="12">
                  <c:v>0</c:v>
                </c:pt>
                <c:pt idx="13">
                  <c:v>1</c:v>
                </c:pt>
                <c:pt idx="14">
                  <c:v>1</c:v>
                </c:pt>
                <c:pt idx="15">
                  <c:v>1</c:v>
                </c:pt>
                <c:pt idx="16">
                  <c:v>1</c:v>
                </c:pt>
                <c:pt idx="17">
                  <c:v>1</c:v>
                </c:pt>
                <c:pt idx="18">
                  <c:v>1</c:v>
                </c:pt>
                <c:pt idx="19">
                  <c:v>1</c:v>
                </c:pt>
                <c:pt idx="20">
                  <c:v>1</c:v>
                </c:pt>
                <c:pt idx="21">
                  <c:v>1</c:v>
                </c:pt>
                <c:pt idx="22">
                  <c:v>0.5</c:v>
                </c:pt>
                <c:pt idx="23">
                  <c:v>0</c:v>
                </c:pt>
              </c:numCache>
            </c:numRef>
          </c:val>
        </c:ser>
        <c:gapWidth val="500"/>
        <c:axId val="13269568"/>
        <c:axId val="52317249"/>
      </c:barChart>
      <c:catAx>
        <c:axId val="27504470"/>
        <c:scaling>
          <c:orientation val="minMax"/>
        </c:scaling>
        <c:axPos val="b"/>
        <c:title>
          <c:tx>
            <c:rich>
              <a:bodyPr vert="horz" rot="0" anchor="ctr"/>
              <a:lstStyle/>
              <a:p>
                <a:pPr algn="ctr">
                  <a:defRPr/>
                </a:pPr>
                <a:r>
                  <a:rPr lang="en-US" cap="none" sz="1000" b="0" i="0" u="none" baseline="0">
                    <a:solidFill>
                      <a:srgbClr val="000000"/>
                    </a:solidFill>
                  </a:rPr>
                  <a:t>Weekday (Exercise Center)</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213639"/>
        <c:crosses val="autoZero"/>
        <c:auto val="1"/>
        <c:lblOffset val="100"/>
        <c:tickLblSkip val="2"/>
        <c:noMultiLvlLbl val="0"/>
      </c:catAx>
      <c:valAx>
        <c:axId val="4621363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04470"/>
        <c:crossesAt val="1"/>
        <c:crossBetween val="between"/>
        <c:dispUnits/>
        <c:majorUnit val="0.2"/>
      </c:valAx>
      <c:catAx>
        <c:axId val="13269568"/>
        <c:scaling>
          <c:orientation val="minMax"/>
        </c:scaling>
        <c:axPos val="b"/>
        <c:delete val="1"/>
        <c:majorTickMark val="out"/>
        <c:minorTickMark val="none"/>
        <c:tickLblPos val="nextTo"/>
        <c:crossAx val="52317249"/>
        <c:crosses val="autoZero"/>
        <c:auto val="1"/>
        <c:lblOffset val="100"/>
        <c:tickLblSkip val="1"/>
        <c:noMultiLvlLbl val="0"/>
      </c:catAx>
      <c:valAx>
        <c:axId val="5231724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269568"/>
        <c:crosses val="max"/>
        <c:crossBetween val="between"/>
        <c:dispUnits/>
        <c:majorUnit val="1"/>
      </c:valAx>
      <c:spPr>
        <a:solidFill>
          <a:srgbClr val="FFFFFF"/>
        </a:solidFill>
        <a:ln w="3175">
          <a:noFill/>
        </a:ln>
      </c:spPr>
    </c:plotArea>
    <c:legend>
      <c:legendPos val="r"/>
      <c:layout>
        <c:manualLayout>
          <c:xMode val="edge"/>
          <c:yMode val="edge"/>
          <c:x val="0.273"/>
          <c:y val="0.01175"/>
          <c:w val="0.45125"/>
          <c:h val="0.07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25"/>
          <c:w val="0.886"/>
          <c:h val="0.725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Schedules!$E$41:$AB$41</c:f>
              <c:numCache>
                <c:ptCount val="24"/>
                <c:pt idx="0">
                  <c:v>0.05</c:v>
                </c:pt>
                <c:pt idx="1">
                  <c:v>0.05</c:v>
                </c:pt>
                <c:pt idx="2">
                  <c:v>0.05</c:v>
                </c:pt>
                <c:pt idx="3">
                  <c:v>0.05</c:v>
                </c:pt>
                <c:pt idx="4">
                  <c:v>0.05</c:v>
                </c:pt>
                <c:pt idx="5">
                  <c:v>0.15</c:v>
                </c:pt>
                <c:pt idx="6">
                  <c:v>0.4</c:v>
                </c:pt>
                <c:pt idx="7">
                  <c:v>0.5</c:v>
                </c:pt>
                <c:pt idx="8">
                  <c:v>1</c:v>
                </c:pt>
                <c:pt idx="9">
                  <c:v>1</c:v>
                </c:pt>
                <c:pt idx="10">
                  <c:v>1</c:v>
                </c:pt>
                <c:pt idx="11">
                  <c:v>1</c:v>
                </c:pt>
                <c:pt idx="12">
                  <c:v>1</c:v>
                </c:pt>
                <c:pt idx="13">
                  <c:v>1</c:v>
                </c:pt>
                <c:pt idx="14">
                  <c:v>1</c:v>
                </c:pt>
                <c:pt idx="15">
                  <c:v>1</c:v>
                </c:pt>
                <c:pt idx="16">
                  <c:v>1</c:v>
                </c:pt>
                <c:pt idx="17">
                  <c:v>1</c:v>
                </c:pt>
                <c:pt idx="18">
                  <c:v>0.5</c:v>
                </c:pt>
                <c:pt idx="19">
                  <c:v>0.4</c:v>
                </c:pt>
                <c:pt idx="20">
                  <c:v>0.15</c:v>
                </c:pt>
                <c:pt idx="21">
                  <c:v>0.15</c:v>
                </c:pt>
                <c:pt idx="22">
                  <c:v>0.05</c:v>
                </c:pt>
                <c:pt idx="23">
                  <c:v>0.05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Schedules!$E$43:$AB$43</c:f>
              <c:numCache>
                <c:ptCount val="24"/>
                <c:pt idx="0">
                  <c:v>0.11</c:v>
                </c:pt>
                <c:pt idx="1">
                  <c:v>0.11</c:v>
                </c:pt>
                <c:pt idx="2">
                  <c:v>0.11</c:v>
                </c:pt>
                <c:pt idx="3">
                  <c:v>0.11</c:v>
                </c:pt>
                <c:pt idx="4">
                  <c:v>0.11</c:v>
                </c:pt>
                <c:pt idx="5">
                  <c:v>0.19</c:v>
                </c:pt>
                <c:pt idx="6">
                  <c:v>0.19</c:v>
                </c:pt>
                <c:pt idx="7">
                  <c:v>0.25</c:v>
                </c:pt>
                <c:pt idx="8">
                  <c:v>1</c:v>
                </c:pt>
                <c:pt idx="9">
                  <c:v>1</c:v>
                </c:pt>
                <c:pt idx="10">
                  <c:v>0.86</c:v>
                </c:pt>
                <c:pt idx="11">
                  <c:v>0.86</c:v>
                </c:pt>
                <c:pt idx="12">
                  <c:v>1</c:v>
                </c:pt>
                <c:pt idx="13">
                  <c:v>0.86</c:v>
                </c:pt>
                <c:pt idx="14">
                  <c:v>0.86</c:v>
                </c:pt>
                <c:pt idx="15">
                  <c:v>0.86</c:v>
                </c:pt>
                <c:pt idx="16">
                  <c:v>0.86</c:v>
                </c:pt>
                <c:pt idx="17">
                  <c:v>0.86</c:v>
                </c:pt>
                <c:pt idx="18">
                  <c:v>0.25</c:v>
                </c:pt>
                <c:pt idx="19">
                  <c:v>0.19</c:v>
                </c:pt>
                <c:pt idx="20">
                  <c:v>0.11</c:v>
                </c:pt>
                <c:pt idx="21">
                  <c:v>0.11</c:v>
                </c:pt>
                <c:pt idx="22">
                  <c:v>0.11</c:v>
                </c:pt>
                <c:pt idx="23">
                  <c:v>0.11</c:v>
                </c:pt>
              </c:numCache>
            </c:numRef>
          </c:val>
        </c:ser>
        <c:gapWidth val="100"/>
        <c:axId val="1093194"/>
        <c:axId val="9838747"/>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0</c:v>
                </c:pt>
                <c:pt idx="1">
                  <c:v>0</c:v>
                </c:pt>
                <c:pt idx="2">
                  <c:v>0</c:v>
                </c:pt>
                <c:pt idx="3">
                  <c:v>0</c:v>
                </c:pt>
                <c:pt idx="4">
                  <c:v>0</c:v>
                </c:pt>
                <c:pt idx="5">
                  <c:v>0.1</c:v>
                </c:pt>
                <c:pt idx="6">
                  <c:v>0.1</c:v>
                </c:pt>
                <c:pt idx="7">
                  <c:v>0.2</c:v>
                </c:pt>
                <c:pt idx="8">
                  <c:v>0.2</c:v>
                </c:pt>
                <c:pt idx="9">
                  <c:v>0.2</c:v>
                </c:pt>
                <c:pt idx="10">
                  <c:v>0.2</c:v>
                </c:pt>
                <c:pt idx="11">
                  <c:v>0.2</c:v>
                </c:pt>
                <c:pt idx="12">
                  <c:v>0.7</c:v>
                </c:pt>
                <c:pt idx="13">
                  <c:v>0.2</c:v>
                </c:pt>
                <c:pt idx="14">
                  <c:v>0.2</c:v>
                </c:pt>
                <c:pt idx="15">
                  <c:v>0.2</c:v>
                </c:pt>
                <c:pt idx="16">
                  <c:v>0.2</c:v>
                </c:pt>
                <c:pt idx="17">
                  <c:v>0.2</c:v>
                </c:pt>
                <c:pt idx="18">
                  <c:v>0.1</c:v>
                </c:pt>
                <c:pt idx="19">
                  <c:v>0.1</c:v>
                </c:pt>
                <c:pt idx="20">
                  <c:v>0</c:v>
                </c:pt>
                <c:pt idx="21">
                  <c:v>0</c:v>
                </c:pt>
                <c:pt idx="22">
                  <c:v>0</c:v>
                </c:pt>
                <c:pt idx="23">
                  <c:v>0</c:v>
                </c:pt>
              </c:numCache>
            </c:numRef>
          </c:val>
        </c:ser>
        <c:gapWidth val="500"/>
        <c:axId val="21439860"/>
        <c:axId val="58741013"/>
      </c:barChart>
      <c:catAx>
        <c:axId val="1093194"/>
        <c:scaling>
          <c:orientation val="minMax"/>
        </c:scaling>
        <c:axPos val="b"/>
        <c:title>
          <c:tx>
            <c:rich>
              <a:bodyPr vert="horz" rot="0" anchor="ctr"/>
              <a:lstStyle/>
              <a:p>
                <a:pPr algn="ctr">
                  <a:defRPr/>
                </a:pPr>
                <a:r>
                  <a:rPr lang="en-US" cap="none" sz="1000" b="0" i="0" u="none" baseline="0">
                    <a:solidFill>
                      <a:srgbClr val="000000"/>
                    </a:solidFill>
                  </a:rPr>
                  <a:t>Weekday (Employee Lounge)</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838747"/>
        <c:crosses val="autoZero"/>
        <c:auto val="1"/>
        <c:lblOffset val="100"/>
        <c:tickLblSkip val="2"/>
        <c:noMultiLvlLbl val="0"/>
      </c:catAx>
      <c:valAx>
        <c:axId val="9838747"/>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3194"/>
        <c:crossesAt val="1"/>
        <c:crossBetween val="between"/>
        <c:dispUnits/>
        <c:majorUnit val="0.2"/>
      </c:valAx>
      <c:catAx>
        <c:axId val="21439860"/>
        <c:scaling>
          <c:orientation val="minMax"/>
        </c:scaling>
        <c:axPos val="b"/>
        <c:delete val="1"/>
        <c:majorTickMark val="out"/>
        <c:minorTickMark val="none"/>
        <c:tickLblPos val="nextTo"/>
        <c:crossAx val="58741013"/>
        <c:crosses val="autoZero"/>
        <c:auto val="1"/>
        <c:lblOffset val="100"/>
        <c:tickLblSkip val="1"/>
        <c:noMultiLvlLbl val="0"/>
      </c:catAx>
      <c:valAx>
        <c:axId val="58741013"/>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439860"/>
        <c:crosses val="max"/>
        <c:crossBetween val="between"/>
        <c:dispUnits/>
        <c:majorUnit val="1"/>
      </c:valAx>
      <c:spPr>
        <a:solidFill>
          <a:srgbClr val="FFFFFF"/>
        </a:solidFill>
        <a:ln w="3175">
          <a:noFill/>
        </a:ln>
      </c:spPr>
    </c:plotArea>
    <c:legend>
      <c:legendPos val="r"/>
      <c:layout>
        <c:manualLayout>
          <c:xMode val="edge"/>
          <c:yMode val="edge"/>
          <c:x val="0.27475"/>
          <c:y val="0.01175"/>
          <c:w val="0.452"/>
          <c:h val="0.07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67"/>
          <c:w val="0.8995"/>
          <c:h val="0.727"/>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58907070"/>
        <c:axId val="6040158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6743336"/>
        <c:axId val="60690025"/>
      </c:barChart>
      <c:catAx>
        <c:axId val="58907070"/>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401583"/>
        <c:crosses val="autoZero"/>
        <c:auto val="1"/>
        <c:lblOffset val="100"/>
        <c:tickLblSkip val="2"/>
        <c:noMultiLvlLbl val="0"/>
      </c:catAx>
      <c:valAx>
        <c:axId val="6040158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07070"/>
        <c:crossesAt val="1"/>
        <c:crossBetween val="between"/>
        <c:dispUnits/>
        <c:majorUnit val="0.2"/>
      </c:valAx>
      <c:catAx>
        <c:axId val="6743336"/>
        <c:scaling>
          <c:orientation val="minMax"/>
        </c:scaling>
        <c:axPos val="b"/>
        <c:delete val="1"/>
        <c:majorTickMark val="out"/>
        <c:minorTickMark val="none"/>
        <c:tickLblPos val="nextTo"/>
        <c:crossAx val="60690025"/>
        <c:crosses val="autoZero"/>
        <c:auto val="1"/>
        <c:lblOffset val="100"/>
        <c:tickLblSkip val="1"/>
        <c:noMultiLvlLbl val="0"/>
      </c:catAx>
      <c:valAx>
        <c:axId val="6069002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743336"/>
        <c:crosses val="max"/>
        <c:crossBetween val="between"/>
        <c:dispUnits/>
        <c:majorUnit val="1"/>
      </c:valAx>
      <c:spPr>
        <a:solidFill>
          <a:srgbClr val="FFFFFF"/>
        </a:solidFill>
        <a:ln w="3175">
          <a:noFill/>
        </a:ln>
      </c:spPr>
    </c:plotArea>
    <c:legend>
      <c:legendPos val="r"/>
      <c:layout>
        <c:manualLayout>
          <c:xMode val="edge"/>
          <c:yMode val="edge"/>
          <c:x val="0.28425"/>
          <c:y val="0.01175"/>
          <c:w val="0.4222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67"/>
          <c:w val="0.8995"/>
          <c:h val="0.7267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9339314"/>
        <c:axId val="1694496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0.1</c:v>
                </c:pt>
                <c:pt idx="1">
                  <c:v>0.1</c:v>
                </c:pt>
                <c:pt idx="2">
                  <c:v>0.1</c:v>
                </c:pt>
                <c:pt idx="3">
                  <c:v>0.1</c:v>
                </c:pt>
                <c:pt idx="4">
                  <c:v>0.1</c:v>
                </c:pt>
                <c:pt idx="5">
                  <c:v>0.3</c:v>
                </c:pt>
                <c:pt idx="6">
                  <c:v>0.7</c:v>
                </c:pt>
                <c:pt idx="7">
                  <c:v>0.7</c:v>
                </c:pt>
                <c:pt idx="8">
                  <c:v>0.7</c:v>
                </c:pt>
                <c:pt idx="9">
                  <c:v>0.7</c:v>
                </c:pt>
                <c:pt idx="10">
                  <c:v>0.2</c:v>
                </c:pt>
                <c:pt idx="11">
                  <c:v>0.2</c:v>
                </c:pt>
                <c:pt idx="12">
                  <c:v>0.2</c:v>
                </c:pt>
                <c:pt idx="13">
                  <c:v>0.2</c:v>
                </c:pt>
                <c:pt idx="14">
                  <c:v>0.2</c:v>
                </c:pt>
                <c:pt idx="15">
                  <c:v>0.2</c:v>
                </c:pt>
                <c:pt idx="16">
                  <c:v>0.4</c:v>
                </c:pt>
                <c:pt idx="17">
                  <c:v>0.4</c:v>
                </c:pt>
                <c:pt idx="18">
                  <c:v>0.2</c:v>
                </c:pt>
                <c:pt idx="19">
                  <c:v>0.2</c:v>
                </c:pt>
                <c:pt idx="20">
                  <c:v>0.2</c:v>
                </c:pt>
                <c:pt idx="21">
                  <c:v>0.2</c:v>
                </c:pt>
                <c:pt idx="22">
                  <c:v>0.1</c:v>
                </c:pt>
                <c:pt idx="23">
                  <c:v>0.1</c:v>
                </c:pt>
              </c:numCache>
            </c:numRef>
          </c:val>
        </c:ser>
        <c:gapWidth val="500"/>
        <c:axId val="18286940"/>
        <c:axId val="30364733"/>
      </c:barChart>
      <c:catAx>
        <c:axId val="9339314"/>
        <c:scaling>
          <c:orientation val="minMax"/>
        </c:scaling>
        <c:axPos val="b"/>
        <c:title>
          <c:tx>
            <c:rich>
              <a:bodyPr vert="horz" rot="0" anchor="ctr"/>
              <a:lstStyle/>
              <a:p>
                <a:pPr algn="ctr">
                  <a:defRPr/>
                </a:pPr>
                <a:r>
                  <a:rPr lang="en-US" cap="none" sz="1000" b="0" i="0" u="none" baseline="0">
                    <a:solidFill>
                      <a:srgbClr val="000000"/>
                    </a:solidFill>
                  </a:rPr>
                  <a:t>Weekday (Lobby)</a:t>
                </a:r>
              </a:p>
            </c:rich>
          </c:tx>
          <c:layout>
            <c:manualLayout>
              <c:xMode val="factor"/>
              <c:yMode val="factor"/>
              <c:x val="-0.008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944963"/>
        <c:crosses val="autoZero"/>
        <c:auto val="1"/>
        <c:lblOffset val="100"/>
        <c:tickLblSkip val="2"/>
        <c:noMultiLvlLbl val="0"/>
      </c:catAx>
      <c:valAx>
        <c:axId val="1694496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39314"/>
        <c:crossesAt val="1"/>
        <c:crossBetween val="between"/>
        <c:dispUnits/>
        <c:majorUnit val="0.2"/>
      </c:valAx>
      <c:catAx>
        <c:axId val="18286940"/>
        <c:scaling>
          <c:orientation val="minMax"/>
        </c:scaling>
        <c:axPos val="b"/>
        <c:delete val="1"/>
        <c:majorTickMark val="out"/>
        <c:minorTickMark val="none"/>
        <c:tickLblPos val="nextTo"/>
        <c:crossAx val="30364733"/>
        <c:crosses val="autoZero"/>
        <c:auto val="1"/>
        <c:lblOffset val="100"/>
        <c:tickLblSkip val="1"/>
        <c:noMultiLvlLbl val="0"/>
      </c:catAx>
      <c:valAx>
        <c:axId val="3036473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286940"/>
        <c:crosses val="max"/>
        <c:crossBetween val="between"/>
        <c:dispUnits/>
        <c:majorUnit val="1"/>
      </c:valAx>
      <c:spPr>
        <a:solidFill>
          <a:srgbClr val="FFFFFF"/>
        </a:solidFill>
        <a:ln w="3175">
          <a:noFill/>
        </a:ln>
      </c:spPr>
    </c:plotArea>
    <c:legend>
      <c:legendPos val="r"/>
      <c:layout>
        <c:manualLayout>
          <c:xMode val="edge"/>
          <c:yMode val="edge"/>
          <c:x val="0.28425"/>
          <c:y val="0.01175"/>
          <c:w val="0.42225"/>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67"/>
          <c:w val="0.8995"/>
          <c:h val="0.727"/>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4847142"/>
        <c:axId val="4362427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0.2</c:v>
                </c:pt>
                <c:pt idx="1">
                  <c:v>0.2</c:v>
                </c:pt>
                <c:pt idx="2">
                  <c:v>0.2</c:v>
                </c:pt>
                <c:pt idx="3">
                  <c:v>0.2</c:v>
                </c:pt>
                <c:pt idx="4">
                  <c:v>0.2</c:v>
                </c:pt>
                <c:pt idx="5">
                  <c:v>0.2</c:v>
                </c:pt>
                <c:pt idx="6">
                  <c:v>0.3</c:v>
                </c:pt>
                <c:pt idx="7">
                  <c:v>0.4</c:v>
                </c:pt>
                <c:pt idx="8">
                  <c:v>1</c:v>
                </c:pt>
                <c:pt idx="9">
                  <c:v>1</c:v>
                </c:pt>
                <c:pt idx="10">
                  <c:v>1</c:v>
                </c:pt>
                <c:pt idx="11">
                  <c:v>1</c:v>
                </c:pt>
                <c:pt idx="12">
                  <c:v>0.5</c:v>
                </c:pt>
                <c:pt idx="13">
                  <c:v>1</c:v>
                </c:pt>
                <c:pt idx="14">
                  <c:v>1</c:v>
                </c:pt>
                <c:pt idx="15">
                  <c:v>1</c:v>
                </c:pt>
                <c:pt idx="16">
                  <c:v>1</c:v>
                </c:pt>
                <c:pt idx="17">
                  <c:v>0.4</c:v>
                </c:pt>
                <c:pt idx="18">
                  <c:v>0.3</c:v>
                </c:pt>
                <c:pt idx="19">
                  <c:v>0.2</c:v>
                </c:pt>
                <c:pt idx="20">
                  <c:v>0.2</c:v>
                </c:pt>
                <c:pt idx="21">
                  <c:v>0.2</c:v>
                </c:pt>
                <c:pt idx="22">
                  <c:v>0.2</c:v>
                </c:pt>
                <c:pt idx="23">
                  <c:v>0.2</c:v>
                </c:pt>
              </c:numCache>
            </c:numRef>
          </c:val>
        </c:ser>
        <c:gapWidth val="500"/>
        <c:axId val="57074192"/>
        <c:axId val="43905681"/>
      </c:barChart>
      <c:catAx>
        <c:axId val="4847142"/>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624279"/>
        <c:crosses val="autoZero"/>
        <c:auto val="1"/>
        <c:lblOffset val="100"/>
        <c:tickLblSkip val="2"/>
        <c:noMultiLvlLbl val="0"/>
      </c:catAx>
      <c:valAx>
        <c:axId val="4362427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47142"/>
        <c:crossesAt val="1"/>
        <c:crossBetween val="between"/>
        <c:dispUnits/>
        <c:majorUnit val="0.2"/>
      </c:valAx>
      <c:catAx>
        <c:axId val="57074192"/>
        <c:scaling>
          <c:orientation val="minMax"/>
        </c:scaling>
        <c:axPos val="b"/>
        <c:delete val="1"/>
        <c:majorTickMark val="out"/>
        <c:minorTickMark val="none"/>
        <c:tickLblPos val="nextTo"/>
        <c:crossAx val="43905681"/>
        <c:crosses val="autoZero"/>
        <c:auto val="1"/>
        <c:lblOffset val="100"/>
        <c:tickLblSkip val="1"/>
        <c:noMultiLvlLbl val="0"/>
      </c:catAx>
      <c:valAx>
        <c:axId val="4390568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074192"/>
        <c:crosses val="max"/>
        <c:crossBetween val="between"/>
        <c:dispUnits/>
        <c:majorUnit val="1"/>
      </c:valAx>
      <c:spPr>
        <a:solidFill>
          <a:srgbClr val="FFFFFF"/>
        </a:solidFill>
        <a:ln w="3175">
          <a:noFill/>
        </a:ln>
      </c:spPr>
    </c:plotArea>
    <c:legend>
      <c:legendPos val="r"/>
      <c:layout>
        <c:manualLayout>
          <c:xMode val="edge"/>
          <c:yMode val="edge"/>
          <c:x val="0.28425"/>
          <c:y val="0.01175"/>
          <c:w val="0.4222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6725"/>
          <c:w val="0.8995"/>
          <c:h val="0.726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59606810"/>
        <c:axId val="6669924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Schedules!$E$25:$AB$25</c:f>
              <c:numCache>
                <c:ptCount val="24"/>
                <c:pt idx="0">
                  <c:v>0</c:v>
                </c:pt>
                <c:pt idx="1">
                  <c:v>0</c:v>
                </c:pt>
                <c:pt idx="2">
                  <c:v>0</c:v>
                </c:pt>
                <c:pt idx="3">
                  <c:v>0</c:v>
                </c:pt>
                <c:pt idx="4">
                  <c:v>0</c:v>
                </c:pt>
                <c:pt idx="5">
                  <c:v>0</c:v>
                </c:pt>
                <c:pt idx="6">
                  <c:v>0</c:v>
                </c:pt>
                <c:pt idx="7">
                  <c:v>0.05</c:v>
                </c:pt>
                <c:pt idx="8">
                  <c:v>0.5</c:v>
                </c:pt>
                <c:pt idx="9">
                  <c:v>0.5</c:v>
                </c:pt>
                <c:pt idx="10">
                  <c:v>0.2</c:v>
                </c:pt>
                <c:pt idx="11">
                  <c:v>0.2</c:v>
                </c:pt>
                <c:pt idx="12">
                  <c:v>0.05</c:v>
                </c:pt>
                <c:pt idx="13">
                  <c:v>0.5</c:v>
                </c:pt>
                <c:pt idx="14">
                  <c:v>0.5</c:v>
                </c:pt>
                <c:pt idx="15">
                  <c:v>0.2</c:v>
                </c:pt>
                <c:pt idx="16">
                  <c:v>0.2</c:v>
                </c:pt>
                <c:pt idx="17">
                  <c:v>0.2</c:v>
                </c:pt>
                <c:pt idx="18">
                  <c:v>0.05</c:v>
                </c:pt>
                <c:pt idx="19">
                  <c:v>0.05</c:v>
                </c:pt>
                <c:pt idx="20">
                  <c:v>0</c:v>
                </c:pt>
                <c:pt idx="21">
                  <c:v>0</c:v>
                </c:pt>
                <c:pt idx="22">
                  <c:v>0</c:v>
                </c:pt>
                <c:pt idx="23">
                  <c:v>0</c:v>
                </c:pt>
              </c:numCache>
            </c:numRef>
          </c:val>
        </c:ser>
        <c:gapWidth val="500"/>
        <c:axId val="63422276"/>
        <c:axId val="33929573"/>
      </c:barChart>
      <c:catAx>
        <c:axId val="59606810"/>
        <c:scaling>
          <c:orientation val="minMax"/>
        </c:scaling>
        <c:axPos val="b"/>
        <c:title>
          <c:tx>
            <c:rich>
              <a:bodyPr vert="horz" rot="0" anchor="ctr"/>
              <a:lstStyle/>
              <a:p>
                <a:pPr algn="ctr">
                  <a:defRPr/>
                </a:pPr>
                <a:r>
                  <a:rPr lang="en-US" cap="none" sz="1000" b="0" i="0" u="none" baseline="0">
                    <a:solidFill>
                      <a:srgbClr val="000000"/>
                    </a:solidFill>
                  </a:rPr>
                  <a:t>Weekday (Meeting Room)</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699243"/>
        <c:crosses val="autoZero"/>
        <c:auto val="1"/>
        <c:lblOffset val="100"/>
        <c:tickLblSkip val="2"/>
        <c:noMultiLvlLbl val="0"/>
      </c:catAx>
      <c:valAx>
        <c:axId val="6669924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06810"/>
        <c:crossesAt val="1"/>
        <c:crossBetween val="between"/>
        <c:dispUnits/>
        <c:majorUnit val="0.2"/>
      </c:valAx>
      <c:catAx>
        <c:axId val="63422276"/>
        <c:scaling>
          <c:orientation val="minMax"/>
        </c:scaling>
        <c:axPos val="b"/>
        <c:delete val="1"/>
        <c:majorTickMark val="out"/>
        <c:minorTickMark val="none"/>
        <c:tickLblPos val="nextTo"/>
        <c:crossAx val="33929573"/>
        <c:crosses val="autoZero"/>
        <c:auto val="1"/>
        <c:lblOffset val="100"/>
        <c:tickLblSkip val="1"/>
        <c:noMultiLvlLbl val="0"/>
      </c:catAx>
      <c:valAx>
        <c:axId val="3392957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422276"/>
        <c:crosses val="max"/>
        <c:crossBetween val="between"/>
        <c:dispUnits/>
        <c:majorUnit val="1"/>
      </c:valAx>
      <c:spPr>
        <a:solidFill>
          <a:srgbClr val="FFFFFF"/>
        </a:solidFill>
        <a:ln w="3175">
          <a:noFill/>
        </a:ln>
      </c:spPr>
    </c:plotArea>
    <c:legend>
      <c:legendPos val="r"/>
      <c:layout>
        <c:manualLayout>
          <c:xMode val="edge"/>
          <c:yMode val="edge"/>
          <c:x val="0.28425"/>
          <c:y val="0.01175"/>
          <c:w val="0.42225"/>
          <c:h val="0.07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167"/>
          <c:w val="0.8985"/>
          <c:h val="0.727"/>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36930702"/>
        <c:axId val="6394086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c:v>
                </c:pt>
                <c:pt idx="1">
                  <c:v>0</c:v>
                </c:pt>
                <c:pt idx="2">
                  <c:v>0</c:v>
                </c:pt>
                <c:pt idx="3">
                  <c:v>0</c:v>
                </c:pt>
                <c:pt idx="4">
                  <c:v>0</c:v>
                </c:pt>
                <c:pt idx="5">
                  <c:v>0</c:v>
                </c:pt>
                <c:pt idx="6">
                  <c:v>0</c:v>
                </c:pt>
                <c:pt idx="7">
                  <c:v>0</c:v>
                </c:pt>
                <c:pt idx="8">
                  <c:v>0.09</c:v>
                </c:pt>
                <c:pt idx="9">
                  <c:v>0.09</c:v>
                </c:pt>
                <c:pt idx="10">
                  <c:v>0.18</c:v>
                </c:pt>
                <c:pt idx="11">
                  <c:v>0.18</c:v>
                </c:pt>
                <c:pt idx="12">
                  <c:v>0</c:v>
                </c:pt>
                <c:pt idx="13">
                  <c:v>0.18</c:v>
                </c:pt>
                <c:pt idx="14">
                  <c:v>0.18</c:v>
                </c:pt>
                <c:pt idx="15">
                  <c:v>0.18</c:v>
                </c:pt>
                <c:pt idx="16">
                  <c:v>0.09</c:v>
                </c:pt>
                <c:pt idx="17">
                  <c:v>0</c:v>
                </c:pt>
                <c:pt idx="18">
                  <c:v>0</c:v>
                </c:pt>
                <c:pt idx="19">
                  <c:v>0</c:v>
                </c:pt>
                <c:pt idx="20">
                  <c:v>0</c:v>
                </c:pt>
                <c:pt idx="21">
                  <c:v>0</c:v>
                </c:pt>
                <c:pt idx="22">
                  <c:v>0</c:v>
                </c:pt>
                <c:pt idx="23">
                  <c:v>0</c:v>
                </c:pt>
              </c:numCache>
            </c:numRef>
          </c:val>
        </c:ser>
        <c:gapWidth val="500"/>
        <c:axId val="38596856"/>
        <c:axId val="11827385"/>
      </c:barChart>
      <c:catAx>
        <c:axId val="36930702"/>
        <c:scaling>
          <c:orientation val="minMax"/>
        </c:scaling>
        <c:axPos val="b"/>
        <c:title>
          <c:tx>
            <c:rich>
              <a:bodyPr vert="horz" rot="0" anchor="ctr"/>
              <a:lstStyle/>
              <a:p>
                <a:pPr algn="ctr">
                  <a:defRPr/>
                </a:pPr>
                <a:r>
                  <a:rPr lang="en-US" cap="none" sz="1000" b="0" i="0" u="none" baseline="0">
                    <a:solidFill>
                      <a:srgbClr val="000000"/>
                    </a:solidFill>
                  </a:rPr>
                  <a:t>Weekday (Laundry)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940863"/>
        <c:crosses val="autoZero"/>
        <c:auto val="1"/>
        <c:lblOffset val="100"/>
        <c:tickLblSkip val="2"/>
        <c:noMultiLvlLbl val="0"/>
      </c:catAx>
      <c:valAx>
        <c:axId val="6394086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30702"/>
        <c:crossesAt val="1"/>
        <c:crossBetween val="between"/>
        <c:dispUnits/>
        <c:majorUnit val="0.2"/>
      </c:valAx>
      <c:catAx>
        <c:axId val="38596856"/>
        <c:scaling>
          <c:orientation val="minMax"/>
        </c:scaling>
        <c:axPos val="b"/>
        <c:delete val="1"/>
        <c:majorTickMark val="out"/>
        <c:minorTickMark val="none"/>
        <c:tickLblPos val="nextTo"/>
        <c:crossAx val="11827385"/>
        <c:crosses val="autoZero"/>
        <c:auto val="1"/>
        <c:lblOffset val="100"/>
        <c:tickLblSkip val="1"/>
        <c:noMultiLvlLbl val="0"/>
      </c:catAx>
      <c:valAx>
        <c:axId val="1182738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596856"/>
        <c:crosses val="max"/>
        <c:crossBetween val="between"/>
        <c:dispUnits/>
        <c:majorUnit val="1"/>
      </c:valAx>
      <c:spPr>
        <a:solidFill>
          <a:srgbClr val="FFFFFF"/>
        </a:solidFill>
        <a:ln w="3175">
          <a:noFill/>
        </a:ln>
      </c:spPr>
    </c:plotArea>
    <c:legend>
      <c:legendPos val="r"/>
      <c:layout>
        <c:manualLayout>
          <c:xMode val="edge"/>
          <c:yMode val="edge"/>
          <c:x val="0.28375"/>
          <c:y val="0.01175"/>
          <c:w val="0.421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167"/>
          <c:w val="0.8985"/>
          <c:h val="0.7267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39337602"/>
        <c:axId val="1849409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Schedules!$E$39:$AB$39</c:f>
              <c:numCache>
                <c:ptCount val="24"/>
                <c:pt idx="0">
                  <c:v>0</c:v>
                </c:pt>
                <c:pt idx="1">
                  <c:v>0</c:v>
                </c:pt>
                <c:pt idx="2">
                  <c:v>0</c:v>
                </c:pt>
                <c:pt idx="3">
                  <c:v>0</c:v>
                </c:pt>
                <c:pt idx="4">
                  <c:v>0</c:v>
                </c:pt>
                <c:pt idx="5">
                  <c:v>0</c:v>
                </c:pt>
                <c:pt idx="6">
                  <c:v>0.5</c:v>
                </c:pt>
                <c:pt idx="7">
                  <c:v>1</c:v>
                </c:pt>
                <c:pt idx="8">
                  <c:v>1</c:v>
                </c:pt>
                <c:pt idx="9">
                  <c:v>1</c:v>
                </c:pt>
                <c:pt idx="10">
                  <c:v>1</c:v>
                </c:pt>
                <c:pt idx="11">
                  <c:v>0.5</c:v>
                </c:pt>
                <c:pt idx="12">
                  <c:v>0</c:v>
                </c:pt>
                <c:pt idx="13">
                  <c:v>1</c:v>
                </c:pt>
                <c:pt idx="14">
                  <c:v>1</c:v>
                </c:pt>
                <c:pt idx="15">
                  <c:v>1</c:v>
                </c:pt>
                <c:pt idx="16">
                  <c:v>1</c:v>
                </c:pt>
                <c:pt idx="17">
                  <c:v>1</c:v>
                </c:pt>
                <c:pt idx="18">
                  <c:v>1</c:v>
                </c:pt>
                <c:pt idx="19">
                  <c:v>1</c:v>
                </c:pt>
                <c:pt idx="20">
                  <c:v>1</c:v>
                </c:pt>
                <c:pt idx="21">
                  <c:v>1</c:v>
                </c:pt>
                <c:pt idx="22">
                  <c:v>0.5</c:v>
                </c:pt>
                <c:pt idx="23">
                  <c:v>0</c:v>
                </c:pt>
              </c:numCache>
            </c:numRef>
          </c:val>
        </c:ser>
        <c:gapWidth val="500"/>
        <c:axId val="32229164"/>
        <c:axId val="21627021"/>
      </c:barChart>
      <c:catAx>
        <c:axId val="39337602"/>
        <c:scaling>
          <c:orientation val="minMax"/>
        </c:scaling>
        <c:axPos val="b"/>
        <c:title>
          <c:tx>
            <c:rich>
              <a:bodyPr vert="horz" rot="0" anchor="ctr"/>
              <a:lstStyle/>
              <a:p>
                <a:pPr algn="ctr">
                  <a:defRPr/>
                </a:pPr>
                <a:r>
                  <a:rPr lang="en-US" cap="none" sz="1000" b="0" i="0" u="none" baseline="0">
                    <a:solidFill>
                      <a:srgbClr val="000000"/>
                    </a:solidFill>
                  </a:rPr>
                  <a:t>Weekday (Exercise Center)</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494099"/>
        <c:crosses val="autoZero"/>
        <c:auto val="1"/>
        <c:lblOffset val="100"/>
        <c:tickLblSkip val="2"/>
        <c:noMultiLvlLbl val="0"/>
      </c:catAx>
      <c:valAx>
        <c:axId val="18494099"/>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37602"/>
        <c:crossesAt val="1"/>
        <c:crossBetween val="between"/>
        <c:dispUnits/>
        <c:majorUnit val="0.2"/>
      </c:valAx>
      <c:catAx>
        <c:axId val="32229164"/>
        <c:scaling>
          <c:orientation val="minMax"/>
        </c:scaling>
        <c:axPos val="b"/>
        <c:delete val="1"/>
        <c:majorTickMark val="out"/>
        <c:minorTickMark val="none"/>
        <c:tickLblPos val="nextTo"/>
        <c:crossAx val="21627021"/>
        <c:crosses val="autoZero"/>
        <c:auto val="1"/>
        <c:lblOffset val="100"/>
        <c:tickLblSkip val="1"/>
        <c:noMultiLvlLbl val="0"/>
      </c:catAx>
      <c:valAx>
        <c:axId val="2162702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229164"/>
        <c:crosses val="max"/>
        <c:crossBetween val="between"/>
        <c:dispUnits/>
        <c:majorUnit val="1"/>
      </c:valAx>
      <c:spPr>
        <a:solidFill>
          <a:srgbClr val="FFFFFF"/>
        </a:solidFill>
        <a:ln w="3175">
          <a:noFill/>
        </a:ln>
      </c:spPr>
    </c:plotArea>
    <c:legend>
      <c:legendPos val="r"/>
      <c:layout>
        <c:manualLayout>
          <c:xMode val="edge"/>
          <c:yMode val="edge"/>
          <c:x val="0.28375"/>
          <c:y val="0.01175"/>
          <c:w val="0.4215"/>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
          <c:w val="0.886"/>
          <c:h val="0.727"/>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Schedules!$E$48:$AB$48</c:f>
              <c:numCache>
                <c:ptCount val="24"/>
                <c:pt idx="0">
                  <c:v>0.2</c:v>
                </c:pt>
                <c:pt idx="1">
                  <c:v>0.15</c:v>
                </c:pt>
                <c:pt idx="2">
                  <c:v>0.15</c:v>
                </c:pt>
                <c:pt idx="3">
                  <c:v>0.15</c:v>
                </c:pt>
                <c:pt idx="4">
                  <c:v>0.2</c:v>
                </c:pt>
                <c:pt idx="5">
                  <c:v>0.35</c:v>
                </c:pt>
                <c:pt idx="6">
                  <c:v>0.6</c:v>
                </c:pt>
                <c:pt idx="7">
                  <c:v>0.8</c:v>
                </c:pt>
                <c:pt idx="8">
                  <c:v>0.55</c:v>
                </c:pt>
                <c:pt idx="9">
                  <c:v>0.4</c:v>
                </c:pt>
                <c:pt idx="10">
                  <c:v>0.3</c:v>
                </c:pt>
                <c:pt idx="11">
                  <c:v>0.2</c:v>
                </c:pt>
                <c:pt idx="12">
                  <c:v>0.2</c:v>
                </c:pt>
                <c:pt idx="13">
                  <c:v>0.2</c:v>
                </c:pt>
                <c:pt idx="14">
                  <c:v>0.2</c:v>
                </c:pt>
                <c:pt idx="15">
                  <c:v>0.2</c:v>
                </c:pt>
                <c:pt idx="16">
                  <c:v>0.2</c:v>
                </c:pt>
                <c:pt idx="17">
                  <c:v>0.3</c:v>
                </c:pt>
                <c:pt idx="18">
                  <c:v>0.55</c:v>
                </c:pt>
                <c:pt idx="19">
                  <c:v>0.4</c:v>
                </c:pt>
                <c:pt idx="20">
                  <c:v>0.4</c:v>
                </c:pt>
                <c:pt idx="21">
                  <c:v>0.6</c:v>
                </c:pt>
                <c:pt idx="22">
                  <c:v>0.45</c:v>
                </c:pt>
                <c:pt idx="23">
                  <c:v>0.25</c:v>
                </c:pt>
              </c:numCache>
            </c:numRef>
          </c:val>
        </c:ser>
        <c:gapWidth val="103"/>
        <c:axId val="44009806"/>
        <c:axId val="6054393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8024504"/>
        <c:axId val="5111673"/>
      </c:barChart>
      <c:catAx>
        <c:axId val="44009806"/>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543935"/>
        <c:crosses val="autoZero"/>
        <c:auto val="1"/>
        <c:lblOffset val="100"/>
        <c:tickLblSkip val="2"/>
        <c:noMultiLvlLbl val="0"/>
      </c:catAx>
      <c:valAx>
        <c:axId val="60543935"/>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09806"/>
        <c:crossesAt val="1"/>
        <c:crossBetween val="between"/>
        <c:dispUnits/>
        <c:majorUnit val="0.2"/>
      </c:valAx>
      <c:catAx>
        <c:axId val="8024504"/>
        <c:scaling>
          <c:orientation val="minMax"/>
        </c:scaling>
        <c:axPos val="b"/>
        <c:delete val="1"/>
        <c:majorTickMark val="out"/>
        <c:minorTickMark val="none"/>
        <c:tickLblPos val="nextTo"/>
        <c:crossAx val="5111673"/>
        <c:crosses val="autoZero"/>
        <c:auto val="1"/>
        <c:lblOffset val="100"/>
        <c:tickLblSkip val="1"/>
        <c:noMultiLvlLbl val="0"/>
      </c:catAx>
      <c:valAx>
        <c:axId val="511167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024504"/>
        <c:crosses val="max"/>
        <c:crossBetween val="between"/>
        <c:dispUnits/>
        <c:majorUnit val="1"/>
      </c:valAx>
      <c:spPr>
        <a:solidFill>
          <a:srgbClr val="FFFFFF"/>
        </a:solidFill>
        <a:ln w="3175">
          <a:noFill/>
        </a:ln>
      </c:spPr>
    </c:plotArea>
    <c:legend>
      <c:legendPos val="r"/>
      <c:layout>
        <c:manualLayout>
          <c:xMode val="edge"/>
          <c:yMode val="edge"/>
          <c:x val="0.28"/>
          <c:y val="0.01175"/>
          <c:w val="0.4412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167"/>
          <c:w val="0.8985"/>
          <c:h val="0.727"/>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60425462"/>
        <c:axId val="695824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Schedules!$E$45:$AB$45</c:f>
              <c:numCache>
                <c:ptCount val="24"/>
                <c:pt idx="0">
                  <c:v>0</c:v>
                </c:pt>
                <c:pt idx="1">
                  <c:v>0</c:v>
                </c:pt>
                <c:pt idx="2">
                  <c:v>0</c:v>
                </c:pt>
                <c:pt idx="3">
                  <c:v>0</c:v>
                </c:pt>
                <c:pt idx="4">
                  <c:v>0</c:v>
                </c:pt>
                <c:pt idx="5">
                  <c:v>0.1</c:v>
                </c:pt>
                <c:pt idx="6">
                  <c:v>0.1</c:v>
                </c:pt>
                <c:pt idx="7">
                  <c:v>0.2</c:v>
                </c:pt>
                <c:pt idx="8">
                  <c:v>0.2</c:v>
                </c:pt>
                <c:pt idx="9">
                  <c:v>0.2</c:v>
                </c:pt>
                <c:pt idx="10">
                  <c:v>0.2</c:v>
                </c:pt>
                <c:pt idx="11">
                  <c:v>0.2</c:v>
                </c:pt>
                <c:pt idx="12">
                  <c:v>0.7</c:v>
                </c:pt>
                <c:pt idx="13">
                  <c:v>0.2</c:v>
                </c:pt>
                <c:pt idx="14">
                  <c:v>0.2</c:v>
                </c:pt>
                <c:pt idx="15">
                  <c:v>0.2</c:v>
                </c:pt>
                <c:pt idx="16">
                  <c:v>0.2</c:v>
                </c:pt>
                <c:pt idx="17">
                  <c:v>0.2</c:v>
                </c:pt>
                <c:pt idx="18">
                  <c:v>0.1</c:v>
                </c:pt>
                <c:pt idx="19">
                  <c:v>0.1</c:v>
                </c:pt>
                <c:pt idx="20">
                  <c:v>0</c:v>
                </c:pt>
                <c:pt idx="21">
                  <c:v>0</c:v>
                </c:pt>
                <c:pt idx="22">
                  <c:v>0</c:v>
                </c:pt>
                <c:pt idx="23">
                  <c:v>0</c:v>
                </c:pt>
              </c:numCache>
            </c:numRef>
          </c:val>
        </c:ser>
        <c:gapWidth val="500"/>
        <c:axId val="62624224"/>
        <c:axId val="26747105"/>
      </c:barChart>
      <c:catAx>
        <c:axId val="60425462"/>
        <c:scaling>
          <c:orientation val="minMax"/>
        </c:scaling>
        <c:axPos val="b"/>
        <c:title>
          <c:tx>
            <c:rich>
              <a:bodyPr vert="horz" rot="0" anchor="ctr"/>
              <a:lstStyle/>
              <a:p>
                <a:pPr algn="ctr">
                  <a:defRPr/>
                </a:pPr>
                <a:r>
                  <a:rPr lang="en-US" cap="none" sz="1000" b="0" i="0" u="none" baseline="0">
                    <a:solidFill>
                      <a:srgbClr val="000000"/>
                    </a:solidFill>
                  </a:rPr>
                  <a:t>Weekday (Employee Lounge)</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958247"/>
        <c:crosses val="autoZero"/>
        <c:auto val="1"/>
        <c:lblOffset val="100"/>
        <c:tickLblSkip val="2"/>
        <c:noMultiLvlLbl val="0"/>
      </c:catAx>
      <c:valAx>
        <c:axId val="695824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25462"/>
        <c:crossesAt val="1"/>
        <c:crossBetween val="between"/>
        <c:dispUnits/>
        <c:majorUnit val="0.2"/>
      </c:valAx>
      <c:catAx>
        <c:axId val="62624224"/>
        <c:scaling>
          <c:orientation val="minMax"/>
        </c:scaling>
        <c:axPos val="b"/>
        <c:delete val="1"/>
        <c:majorTickMark val="out"/>
        <c:minorTickMark val="none"/>
        <c:tickLblPos val="nextTo"/>
        <c:crossAx val="26747105"/>
        <c:crosses val="autoZero"/>
        <c:auto val="1"/>
        <c:lblOffset val="100"/>
        <c:tickLblSkip val="1"/>
        <c:noMultiLvlLbl val="0"/>
      </c:catAx>
      <c:valAx>
        <c:axId val="2674710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624224"/>
        <c:crosses val="max"/>
        <c:crossBetween val="between"/>
        <c:dispUnits/>
        <c:majorUnit val="1"/>
      </c:valAx>
      <c:spPr>
        <a:solidFill>
          <a:srgbClr val="FFFFFF"/>
        </a:solidFill>
        <a:ln w="3175">
          <a:noFill/>
        </a:ln>
      </c:spPr>
    </c:plotArea>
    <c:legend>
      <c:legendPos val="r"/>
      <c:layout>
        <c:manualLayout>
          <c:xMode val="edge"/>
          <c:yMode val="edge"/>
          <c:x val="0.28375"/>
          <c:y val="0.01175"/>
          <c:w val="0.421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67"/>
          <c:w val="0.87975"/>
          <c:h val="0.727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Schedules!$E$71:$AB$71</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0"/>
        <c:axId val="39397354"/>
        <c:axId val="19031867"/>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37069076"/>
        <c:axId val="65186229"/>
      </c:barChart>
      <c:catAx>
        <c:axId val="39397354"/>
        <c:scaling>
          <c:orientation val="minMax"/>
        </c:scaling>
        <c:axPos val="b"/>
        <c:title>
          <c:tx>
            <c:rich>
              <a:bodyPr vert="horz" rot="0" anchor="ctr"/>
              <a:lstStyle/>
              <a:p>
                <a:pPr algn="ctr">
                  <a:defRPr/>
                </a:pPr>
                <a:r>
                  <a:rPr lang="en-US" cap="none" sz="1000" b="0" i="0" u="none" baseline="0">
                    <a:solidFill>
                      <a:srgbClr val="000000"/>
                    </a:solidFill>
                  </a:rPr>
                  <a:t>Weekday (Common Area)</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031867"/>
        <c:crosses val="autoZero"/>
        <c:auto val="1"/>
        <c:lblOffset val="100"/>
        <c:tickLblSkip val="2"/>
        <c:noMultiLvlLbl val="0"/>
      </c:catAx>
      <c:valAx>
        <c:axId val="1903186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397354"/>
        <c:crossesAt val="1"/>
        <c:crossBetween val="between"/>
        <c:dispUnits/>
        <c:majorUnit val="10"/>
      </c:valAx>
      <c:catAx>
        <c:axId val="37069076"/>
        <c:scaling>
          <c:orientation val="minMax"/>
        </c:scaling>
        <c:axPos val="b"/>
        <c:delete val="1"/>
        <c:majorTickMark val="out"/>
        <c:minorTickMark val="none"/>
        <c:tickLblPos val="nextTo"/>
        <c:crossAx val="65186229"/>
        <c:crosses val="autoZero"/>
        <c:auto val="1"/>
        <c:lblOffset val="100"/>
        <c:tickLblSkip val="1"/>
        <c:noMultiLvlLbl val="0"/>
      </c:catAx>
      <c:valAx>
        <c:axId val="65186229"/>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2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7069076"/>
        <c:crosses val="max"/>
        <c:crossBetween val="between"/>
        <c:dispUnits/>
        <c:majorUnit val="1"/>
      </c:valAx>
      <c:spPr>
        <a:solidFill>
          <a:srgbClr val="FFFFFF"/>
        </a:solidFill>
        <a:ln w="3175">
          <a:noFill/>
        </a:ln>
      </c:spPr>
    </c:plotArea>
    <c:legend>
      <c:legendPos val="r"/>
      <c:layout>
        <c:manualLayout>
          <c:xMode val="edge"/>
          <c:yMode val="edge"/>
          <c:x val="0.10675"/>
          <c:y val="0.0115"/>
          <c:w val="0.7837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6525"/>
          <c:w val="0.87775"/>
          <c:h val="0.729"/>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Schedules!$E$71:$AB$71</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Schedules!$E$73:$AB$73</c:f>
              <c:numCache>
                <c:ptCount val="2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0"/>
        <c:axId val="49805150"/>
        <c:axId val="4559316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0.1</c:v>
                </c:pt>
                <c:pt idx="1">
                  <c:v>0.1</c:v>
                </c:pt>
                <c:pt idx="2">
                  <c:v>0.1</c:v>
                </c:pt>
                <c:pt idx="3">
                  <c:v>0.1</c:v>
                </c:pt>
                <c:pt idx="4">
                  <c:v>0.1</c:v>
                </c:pt>
                <c:pt idx="5">
                  <c:v>0.3</c:v>
                </c:pt>
                <c:pt idx="6">
                  <c:v>0.7</c:v>
                </c:pt>
                <c:pt idx="7">
                  <c:v>0.7</c:v>
                </c:pt>
                <c:pt idx="8">
                  <c:v>0.7</c:v>
                </c:pt>
                <c:pt idx="9">
                  <c:v>0.7</c:v>
                </c:pt>
                <c:pt idx="10">
                  <c:v>0.2</c:v>
                </c:pt>
                <c:pt idx="11">
                  <c:v>0.2</c:v>
                </c:pt>
                <c:pt idx="12">
                  <c:v>0.2</c:v>
                </c:pt>
                <c:pt idx="13">
                  <c:v>0.2</c:v>
                </c:pt>
                <c:pt idx="14">
                  <c:v>0.2</c:v>
                </c:pt>
                <c:pt idx="15">
                  <c:v>0.2</c:v>
                </c:pt>
                <c:pt idx="16">
                  <c:v>0.4</c:v>
                </c:pt>
                <c:pt idx="17">
                  <c:v>0.4</c:v>
                </c:pt>
                <c:pt idx="18">
                  <c:v>0.2</c:v>
                </c:pt>
                <c:pt idx="19">
                  <c:v>0.2</c:v>
                </c:pt>
                <c:pt idx="20">
                  <c:v>0.2</c:v>
                </c:pt>
                <c:pt idx="21">
                  <c:v>0.2</c:v>
                </c:pt>
                <c:pt idx="22">
                  <c:v>0.1</c:v>
                </c:pt>
                <c:pt idx="23">
                  <c:v>0.1</c:v>
                </c:pt>
              </c:numCache>
            </c:numRef>
          </c:val>
        </c:ser>
        <c:gapWidth val="500"/>
        <c:axId val="7685320"/>
        <c:axId val="2059017"/>
      </c:barChart>
      <c:catAx>
        <c:axId val="49805150"/>
        <c:scaling>
          <c:orientation val="minMax"/>
        </c:scaling>
        <c:axPos val="b"/>
        <c:title>
          <c:tx>
            <c:rich>
              <a:bodyPr vert="horz" rot="0" anchor="ctr"/>
              <a:lstStyle/>
              <a:p>
                <a:pPr algn="ctr">
                  <a:defRPr/>
                </a:pPr>
                <a:r>
                  <a:rPr lang="en-US" cap="none" sz="1000" b="0" i="0" u="none" baseline="0">
                    <a:solidFill>
                      <a:srgbClr val="000000"/>
                    </a:solidFill>
                  </a:rPr>
                  <a:t>Weekday (Common Area)</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593167"/>
        <c:crosses val="autoZero"/>
        <c:auto val="1"/>
        <c:lblOffset val="100"/>
        <c:tickLblSkip val="2"/>
        <c:noMultiLvlLbl val="0"/>
      </c:catAx>
      <c:valAx>
        <c:axId val="4559316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805150"/>
        <c:crossesAt val="1"/>
        <c:crossBetween val="between"/>
        <c:dispUnits/>
        <c:majorUnit val="10"/>
      </c:valAx>
      <c:catAx>
        <c:axId val="7685320"/>
        <c:scaling>
          <c:orientation val="minMax"/>
        </c:scaling>
        <c:axPos val="b"/>
        <c:delete val="1"/>
        <c:majorTickMark val="out"/>
        <c:minorTickMark val="none"/>
        <c:tickLblPos val="nextTo"/>
        <c:crossAx val="2059017"/>
        <c:crosses val="autoZero"/>
        <c:auto val="1"/>
        <c:lblOffset val="100"/>
        <c:tickLblSkip val="1"/>
        <c:noMultiLvlLbl val="0"/>
      </c:catAx>
      <c:valAx>
        <c:axId val="205901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 (Lobby)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685320"/>
        <c:crosses val="max"/>
        <c:crossBetween val="between"/>
        <c:dispUnits/>
        <c:majorUnit val="1"/>
      </c:valAx>
      <c:spPr>
        <a:solidFill>
          <a:srgbClr val="FFFFFF"/>
        </a:solidFill>
        <a:ln w="3175">
          <a:noFill/>
        </a:ln>
      </c:spPr>
    </c:plotArea>
    <c:legend>
      <c:legendPos val="r"/>
      <c:layout>
        <c:manualLayout>
          <c:xMode val="edge"/>
          <c:yMode val="edge"/>
          <c:x val="0.11475"/>
          <c:y val="0.01175"/>
          <c:w val="0.7567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
          <c:w val="0.886"/>
          <c:h val="0.727"/>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0.22</c:v>
                </c:pt>
                <c:pt idx="1">
                  <c:v>0.17</c:v>
                </c:pt>
                <c:pt idx="2">
                  <c:v>0.11</c:v>
                </c:pt>
                <c:pt idx="3">
                  <c:v>0.11</c:v>
                </c:pt>
                <c:pt idx="4">
                  <c:v>0.11</c:v>
                </c:pt>
                <c:pt idx="5">
                  <c:v>0.22</c:v>
                </c:pt>
                <c:pt idx="6">
                  <c:v>0.44</c:v>
                </c:pt>
                <c:pt idx="7">
                  <c:v>0.56</c:v>
                </c:pt>
                <c:pt idx="8">
                  <c:v>0.44</c:v>
                </c:pt>
                <c:pt idx="9">
                  <c:v>0.44</c:v>
                </c:pt>
                <c:pt idx="10">
                  <c:v>0.28</c:v>
                </c:pt>
                <c:pt idx="11">
                  <c:v>0.28</c:v>
                </c:pt>
                <c:pt idx="12">
                  <c:v>0.28</c:v>
                </c:pt>
                <c:pt idx="13">
                  <c:v>0.28</c:v>
                </c:pt>
                <c:pt idx="14">
                  <c:v>0.28</c:v>
                </c:pt>
                <c:pt idx="15">
                  <c:v>0.28</c:v>
                </c:pt>
                <c:pt idx="16">
                  <c:v>0.28</c:v>
                </c:pt>
                <c:pt idx="17">
                  <c:v>0.28</c:v>
                </c:pt>
                <c:pt idx="18">
                  <c:v>0.67</c:v>
                </c:pt>
                <c:pt idx="19">
                  <c:v>0.89</c:v>
                </c:pt>
                <c:pt idx="20">
                  <c:v>1</c:v>
                </c:pt>
                <c:pt idx="21">
                  <c:v>0.89</c:v>
                </c:pt>
                <c:pt idx="22">
                  <c:v>0.67</c:v>
                </c:pt>
                <c:pt idx="23">
                  <c:v>0.33</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Schedules!$E$5:$AB$5</c:f>
              <c:numCache>
                <c:ptCount val="24"/>
                <c:pt idx="0">
                  <c:v>0.11</c:v>
                </c:pt>
                <c:pt idx="1">
                  <c:v>0.11</c:v>
                </c:pt>
                <c:pt idx="2">
                  <c:v>0.11</c:v>
                </c:pt>
                <c:pt idx="3">
                  <c:v>0.11</c:v>
                </c:pt>
                <c:pt idx="4">
                  <c:v>0.11</c:v>
                </c:pt>
                <c:pt idx="5">
                  <c:v>0.11</c:v>
                </c:pt>
                <c:pt idx="6">
                  <c:v>0.62</c:v>
                </c:pt>
                <c:pt idx="7">
                  <c:v>0.9</c:v>
                </c:pt>
                <c:pt idx="8">
                  <c:v>0.43</c:v>
                </c:pt>
                <c:pt idx="9">
                  <c:v>0.43</c:v>
                </c:pt>
                <c:pt idx="10">
                  <c:v>0.26</c:v>
                </c:pt>
                <c:pt idx="11">
                  <c:v>0.26</c:v>
                </c:pt>
                <c:pt idx="12">
                  <c:v>0.26</c:v>
                </c:pt>
                <c:pt idx="13">
                  <c:v>0.26</c:v>
                </c:pt>
                <c:pt idx="14">
                  <c:v>0.26</c:v>
                </c:pt>
                <c:pt idx="15">
                  <c:v>0.26</c:v>
                </c:pt>
                <c:pt idx="16">
                  <c:v>0.26</c:v>
                </c:pt>
                <c:pt idx="17">
                  <c:v>0.51</c:v>
                </c:pt>
                <c:pt idx="18">
                  <c:v>0.51</c:v>
                </c:pt>
                <c:pt idx="19">
                  <c:v>0.49</c:v>
                </c:pt>
                <c:pt idx="20">
                  <c:v>0.66</c:v>
                </c:pt>
                <c:pt idx="21">
                  <c:v>0.7</c:v>
                </c:pt>
                <c:pt idx="22">
                  <c:v>0.35</c:v>
                </c:pt>
                <c:pt idx="23">
                  <c:v>0.11</c:v>
                </c:pt>
              </c:numCache>
            </c:numRef>
          </c:val>
        </c:ser>
        <c:gapWidth val="100"/>
        <c:axId val="46005058"/>
        <c:axId val="1139233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35422188"/>
        <c:axId val="50364237"/>
      </c:barChart>
      <c:catAx>
        <c:axId val="46005058"/>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392339"/>
        <c:crosses val="autoZero"/>
        <c:auto val="1"/>
        <c:lblOffset val="100"/>
        <c:tickLblSkip val="2"/>
        <c:noMultiLvlLbl val="0"/>
      </c:catAx>
      <c:valAx>
        <c:axId val="1139233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05058"/>
        <c:crossesAt val="1"/>
        <c:crossBetween val="between"/>
        <c:dispUnits/>
        <c:majorUnit val="0.2"/>
      </c:valAx>
      <c:catAx>
        <c:axId val="35422188"/>
        <c:scaling>
          <c:orientation val="minMax"/>
        </c:scaling>
        <c:axPos val="b"/>
        <c:delete val="1"/>
        <c:majorTickMark val="out"/>
        <c:minorTickMark val="none"/>
        <c:tickLblPos val="nextTo"/>
        <c:crossAx val="50364237"/>
        <c:crosses val="autoZero"/>
        <c:auto val="1"/>
        <c:lblOffset val="100"/>
        <c:tickLblSkip val="1"/>
        <c:noMultiLvlLbl val="0"/>
      </c:catAx>
      <c:valAx>
        <c:axId val="5036423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422188"/>
        <c:crosses val="max"/>
        <c:crossBetween val="between"/>
        <c:dispUnits/>
        <c:majorUnit val="1"/>
      </c:valAx>
      <c:spPr>
        <a:solidFill>
          <a:srgbClr val="FFFFFF"/>
        </a:solidFill>
        <a:ln w="3175">
          <a:noFill/>
        </a:ln>
      </c:spPr>
    </c:plotArea>
    <c:legend>
      <c:legendPos val="r"/>
      <c:layout>
        <c:manualLayout>
          <c:xMode val="edge"/>
          <c:yMode val="edge"/>
          <c:x val="0.27475"/>
          <c:y val="0.01175"/>
          <c:w val="0.452"/>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705"/>
          <c:w val="0.87925"/>
          <c:h val="0.725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gapWidth val="100"/>
        <c:axId val="50624950"/>
        <c:axId val="52971367"/>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6980256"/>
        <c:axId val="62822305"/>
      </c:barChart>
      <c:catAx>
        <c:axId val="50624950"/>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8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971367"/>
        <c:crosses val="autoZero"/>
        <c:auto val="1"/>
        <c:lblOffset val="100"/>
        <c:tickLblSkip val="2"/>
        <c:noMultiLvlLbl val="0"/>
      </c:catAx>
      <c:valAx>
        <c:axId val="5297136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624950"/>
        <c:crossesAt val="1"/>
        <c:crossBetween val="between"/>
        <c:dispUnits/>
        <c:majorUnit val="10"/>
      </c:valAx>
      <c:catAx>
        <c:axId val="6980256"/>
        <c:scaling>
          <c:orientation val="minMax"/>
        </c:scaling>
        <c:axPos val="b"/>
        <c:delete val="1"/>
        <c:majorTickMark val="out"/>
        <c:minorTickMark val="none"/>
        <c:tickLblPos val="nextTo"/>
        <c:crossAx val="62822305"/>
        <c:crosses val="autoZero"/>
        <c:auto val="1"/>
        <c:lblOffset val="100"/>
        <c:tickLblSkip val="1"/>
        <c:noMultiLvlLbl val="0"/>
      </c:catAx>
      <c:valAx>
        <c:axId val="62822305"/>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980256"/>
        <c:crosses val="max"/>
        <c:crossBetween val="between"/>
        <c:dispUnits/>
        <c:majorUnit val="1"/>
      </c:valAx>
      <c:spPr>
        <a:solidFill>
          <a:srgbClr val="FFFFFF"/>
        </a:solidFill>
        <a:ln w="3175">
          <a:noFill/>
        </a:ln>
      </c:spPr>
    </c:plotArea>
    <c:legend>
      <c:legendPos val="r"/>
      <c:layout>
        <c:manualLayout>
          <c:xMode val="edge"/>
          <c:yMode val="edge"/>
          <c:x val="0.10675"/>
          <c:y val="0.01175"/>
          <c:w val="0.78375"/>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6625"/>
          <c:w val="0.87725"/>
          <c:h val="0.727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gapWidth val="100"/>
        <c:axId val="28529834"/>
        <c:axId val="55441915"/>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Schedules!$E$7:$AB$7</c:f>
              <c:numCache>
                <c:ptCount val="24"/>
                <c:pt idx="0">
                  <c:v>1</c:v>
                </c:pt>
                <c:pt idx="1">
                  <c:v>1</c:v>
                </c:pt>
                <c:pt idx="2">
                  <c:v>1</c:v>
                </c:pt>
                <c:pt idx="3">
                  <c:v>1</c:v>
                </c:pt>
                <c:pt idx="4">
                  <c:v>1</c:v>
                </c:pt>
                <c:pt idx="5">
                  <c:v>1</c:v>
                </c:pt>
                <c:pt idx="6">
                  <c:v>0.77</c:v>
                </c:pt>
                <c:pt idx="7">
                  <c:v>0.43</c:v>
                </c:pt>
                <c:pt idx="8">
                  <c:v>0.43</c:v>
                </c:pt>
                <c:pt idx="9">
                  <c:v>0.2</c:v>
                </c:pt>
                <c:pt idx="10">
                  <c:v>0.2</c:v>
                </c:pt>
                <c:pt idx="11">
                  <c:v>0.2</c:v>
                </c:pt>
                <c:pt idx="12">
                  <c:v>0.2</c:v>
                </c:pt>
                <c:pt idx="13">
                  <c:v>0.2</c:v>
                </c:pt>
                <c:pt idx="14">
                  <c:v>0.2</c:v>
                </c:pt>
                <c:pt idx="15">
                  <c:v>0.31</c:v>
                </c:pt>
                <c:pt idx="16">
                  <c:v>0.54</c:v>
                </c:pt>
                <c:pt idx="17">
                  <c:v>0.54</c:v>
                </c:pt>
                <c:pt idx="18">
                  <c:v>0.54</c:v>
                </c:pt>
                <c:pt idx="19">
                  <c:v>0.77</c:v>
                </c:pt>
                <c:pt idx="20">
                  <c:v>0.77</c:v>
                </c:pt>
                <c:pt idx="21">
                  <c:v>0.89</c:v>
                </c:pt>
                <c:pt idx="22">
                  <c:v>1</c:v>
                </c:pt>
                <c:pt idx="23">
                  <c:v>1</c:v>
                </c:pt>
              </c:numCache>
            </c:numRef>
          </c:val>
        </c:ser>
        <c:gapWidth val="500"/>
        <c:axId val="29215188"/>
        <c:axId val="61610101"/>
      </c:barChart>
      <c:catAx>
        <c:axId val="28529834"/>
        <c:scaling>
          <c:orientation val="minMax"/>
        </c:scaling>
        <c:axPos val="b"/>
        <c:title>
          <c:tx>
            <c:rich>
              <a:bodyPr vert="horz" rot="0" anchor="ctr"/>
              <a:lstStyle/>
              <a:p>
                <a:pPr algn="ctr">
                  <a:defRPr/>
                </a:pPr>
                <a:r>
                  <a:rPr lang="en-US" cap="none" sz="1000" b="0" i="0" u="none" baseline="0">
                    <a:solidFill>
                      <a:srgbClr val="000000"/>
                    </a:solidFill>
                  </a:rPr>
                  <a:t>Weekday (Guest Room)</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441915"/>
        <c:crosses val="autoZero"/>
        <c:auto val="1"/>
        <c:lblOffset val="100"/>
        <c:tickLblSkip val="2"/>
        <c:noMultiLvlLbl val="0"/>
      </c:catAx>
      <c:valAx>
        <c:axId val="55441915"/>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529834"/>
        <c:crossesAt val="1"/>
        <c:crossBetween val="between"/>
        <c:dispUnits/>
        <c:majorUnit val="10"/>
      </c:valAx>
      <c:catAx>
        <c:axId val="29215188"/>
        <c:scaling>
          <c:orientation val="minMax"/>
        </c:scaling>
        <c:axPos val="b"/>
        <c:delete val="1"/>
        <c:majorTickMark val="out"/>
        <c:minorTickMark val="none"/>
        <c:tickLblPos val="nextTo"/>
        <c:crossAx val="61610101"/>
        <c:crosses val="autoZero"/>
        <c:auto val="1"/>
        <c:lblOffset val="100"/>
        <c:tickLblSkip val="1"/>
        <c:noMultiLvlLbl val="0"/>
      </c:catAx>
      <c:valAx>
        <c:axId val="6161010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215188"/>
        <c:crosses val="max"/>
        <c:crossBetween val="between"/>
        <c:dispUnits/>
        <c:majorUnit val="1"/>
      </c:valAx>
      <c:spPr>
        <a:solidFill>
          <a:srgbClr val="FFFFFF"/>
        </a:solidFill>
        <a:ln w="3175">
          <a:noFill/>
        </a:ln>
      </c:spPr>
    </c:plotArea>
    <c:legend>
      <c:legendPos val="r"/>
      <c:layout>
        <c:manualLayout>
          <c:xMode val="edge"/>
          <c:yMode val="edge"/>
          <c:x val="0.11475"/>
          <c:y val="0.0115"/>
          <c:w val="0.759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6625"/>
          <c:w val="0.934"/>
          <c:h val="0.7272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103"/>
        <c:axId val="17619998"/>
        <c:axId val="24362255"/>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17933704"/>
        <c:axId val="27185609"/>
      </c:barChart>
      <c:catAx>
        <c:axId val="17619998"/>
        <c:scaling>
          <c:orientation val="minMax"/>
        </c:scaling>
        <c:axPos val="b"/>
        <c:title>
          <c:tx>
            <c:rich>
              <a:bodyPr vert="horz" rot="0" anchor="ctr"/>
              <a:lstStyle/>
              <a:p>
                <a:pPr algn="ctr">
                  <a:defRPr/>
                </a:pPr>
                <a:r>
                  <a:rPr lang="en-US" cap="none" sz="1000" b="0" i="0" u="none" baseline="0">
                    <a:solidFill>
                      <a:srgbClr val="000000"/>
                    </a:solidFill>
                  </a:rPr>
                  <a:t>Weekday (Common Area)</a:t>
                </a:r>
              </a:p>
            </c:rich>
          </c:tx>
          <c:layout>
            <c:manualLayout>
              <c:xMode val="factor"/>
              <c:yMode val="factor"/>
              <c:x val="-0.008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362255"/>
        <c:crosses val="autoZero"/>
        <c:auto val="1"/>
        <c:lblOffset val="100"/>
        <c:tickLblSkip val="2"/>
        <c:noMultiLvlLbl val="0"/>
      </c:catAx>
      <c:valAx>
        <c:axId val="24362255"/>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1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19998"/>
        <c:crossesAt val="1"/>
        <c:crossBetween val="between"/>
        <c:dispUnits/>
        <c:majorUnit val="0.2"/>
      </c:valAx>
      <c:catAx>
        <c:axId val="17933704"/>
        <c:scaling>
          <c:orientation val="minMax"/>
        </c:scaling>
        <c:axPos val="b"/>
        <c:delete val="1"/>
        <c:majorTickMark val="out"/>
        <c:minorTickMark val="none"/>
        <c:tickLblPos val="nextTo"/>
        <c:crossAx val="27185609"/>
        <c:crosses val="autoZero"/>
        <c:auto val="1"/>
        <c:lblOffset val="100"/>
        <c:tickLblSkip val="1"/>
        <c:noMultiLvlLbl val="0"/>
      </c:catAx>
      <c:valAx>
        <c:axId val="27185609"/>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5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933704"/>
        <c:crosses val="max"/>
        <c:crossBetween val="between"/>
        <c:dispUnits/>
        <c:majorUnit val="1"/>
      </c:valAx>
      <c:spPr>
        <a:solidFill>
          <a:srgbClr val="FFFFFF"/>
        </a:solidFill>
        <a:ln w="3175">
          <a:noFill/>
        </a:ln>
      </c:spPr>
    </c:plotArea>
    <c:legend>
      <c:legendPos val="r"/>
      <c:layout>
        <c:manualLayout>
          <c:xMode val="edge"/>
          <c:yMode val="edge"/>
          <c:x val="0.29"/>
          <c:y val="0.0115"/>
          <c:w val="0.41725"/>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167"/>
          <c:w val="0.8855"/>
          <c:h val="0.727"/>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Schedules!$E$50:$AB$50</c:f>
              <c:numCache>
                <c:ptCount val="24"/>
                <c:pt idx="0">
                  <c:v>0</c:v>
                </c:pt>
                <c:pt idx="1">
                  <c:v>0</c:v>
                </c:pt>
                <c:pt idx="2">
                  <c:v>0</c:v>
                </c:pt>
                <c:pt idx="3">
                  <c:v>0</c:v>
                </c:pt>
                <c:pt idx="4">
                  <c:v>0</c:v>
                </c:pt>
                <c:pt idx="5">
                  <c:v>0</c:v>
                </c:pt>
                <c:pt idx="6">
                  <c:v>0</c:v>
                </c:pt>
                <c:pt idx="7">
                  <c:v>0</c:v>
                </c:pt>
                <c:pt idx="8">
                  <c:v>1</c:v>
                </c:pt>
                <c:pt idx="9">
                  <c:v>1</c:v>
                </c:pt>
                <c:pt idx="10">
                  <c:v>1</c:v>
                </c:pt>
                <c:pt idx="11">
                  <c:v>1</c:v>
                </c:pt>
                <c:pt idx="12">
                  <c:v>1</c:v>
                </c:pt>
                <c:pt idx="13">
                  <c:v>1</c:v>
                </c:pt>
                <c:pt idx="14">
                  <c:v>1</c:v>
                </c:pt>
                <c:pt idx="15">
                  <c:v>1</c:v>
                </c:pt>
                <c:pt idx="16">
                  <c:v>0</c:v>
                </c:pt>
                <c:pt idx="17">
                  <c:v>0</c:v>
                </c:pt>
                <c:pt idx="18">
                  <c:v>0</c:v>
                </c:pt>
                <c:pt idx="19">
                  <c:v>0</c:v>
                </c:pt>
                <c:pt idx="20">
                  <c:v>0</c:v>
                </c:pt>
                <c:pt idx="21">
                  <c:v>0</c:v>
                </c:pt>
                <c:pt idx="22">
                  <c:v>0</c:v>
                </c:pt>
                <c:pt idx="23">
                  <c:v>0</c:v>
                </c:pt>
              </c:numCache>
            </c:numRef>
          </c:val>
        </c:ser>
        <c:gapWidth val="103"/>
        <c:axId val="43343890"/>
        <c:axId val="5455069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Schedules!$E$33:$AB$33</c:f>
              <c:numCache>
                <c:ptCount val="24"/>
                <c:pt idx="0">
                  <c:v>0</c:v>
                </c:pt>
                <c:pt idx="1">
                  <c:v>0</c:v>
                </c:pt>
                <c:pt idx="2">
                  <c:v>0</c:v>
                </c:pt>
                <c:pt idx="3">
                  <c:v>0</c:v>
                </c:pt>
                <c:pt idx="4">
                  <c:v>0</c:v>
                </c:pt>
                <c:pt idx="5">
                  <c:v>0</c:v>
                </c:pt>
                <c:pt idx="6">
                  <c:v>0</c:v>
                </c:pt>
                <c:pt idx="7">
                  <c:v>0</c:v>
                </c:pt>
                <c:pt idx="8">
                  <c:v>0.09</c:v>
                </c:pt>
                <c:pt idx="9">
                  <c:v>0.09</c:v>
                </c:pt>
                <c:pt idx="10">
                  <c:v>0.18</c:v>
                </c:pt>
                <c:pt idx="11">
                  <c:v>0.18</c:v>
                </c:pt>
                <c:pt idx="12">
                  <c:v>0</c:v>
                </c:pt>
                <c:pt idx="13">
                  <c:v>0.18</c:v>
                </c:pt>
                <c:pt idx="14">
                  <c:v>0.18</c:v>
                </c:pt>
                <c:pt idx="15">
                  <c:v>0.18</c:v>
                </c:pt>
                <c:pt idx="16">
                  <c:v>0.09</c:v>
                </c:pt>
                <c:pt idx="17">
                  <c:v>0</c:v>
                </c:pt>
                <c:pt idx="18">
                  <c:v>0</c:v>
                </c:pt>
                <c:pt idx="19">
                  <c:v>0</c:v>
                </c:pt>
                <c:pt idx="20">
                  <c:v>0</c:v>
                </c:pt>
                <c:pt idx="21">
                  <c:v>0</c:v>
                </c:pt>
                <c:pt idx="22">
                  <c:v>0</c:v>
                </c:pt>
                <c:pt idx="23">
                  <c:v>0</c:v>
                </c:pt>
              </c:numCache>
            </c:numRef>
          </c:val>
        </c:ser>
        <c:gapWidth val="500"/>
        <c:axId val="21194172"/>
        <c:axId val="56529821"/>
      </c:barChart>
      <c:catAx>
        <c:axId val="43343890"/>
        <c:scaling>
          <c:orientation val="minMax"/>
        </c:scaling>
        <c:axPos val="b"/>
        <c:title>
          <c:tx>
            <c:rich>
              <a:bodyPr vert="horz" rot="0" anchor="ctr"/>
              <a:lstStyle/>
              <a:p>
                <a:pPr algn="ctr">
                  <a:defRPr/>
                </a:pPr>
                <a:r>
                  <a:rPr lang="en-US" cap="none" sz="1000" b="0" i="0" u="none" baseline="0">
                    <a:solidFill>
                      <a:srgbClr val="000000"/>
                    </a:solidFill>
                  </a:rPr>
                  <a:t>Weekday (Laundry)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550691"/>
        <c:crosses val="autoZero"/>
        <c:auto val="1"/>
        <c:lblOffset val="100"/>
        <c:tickLblSkip val="2"/>
        <c:noMultiLvlLbl val="0"/>
      </c:catAx>
      <c:valAx>
        <c:axId val="54550691"/>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43890"/>
        <c:crossesAt val="1"/>
        <c:crossBetween val="between"/>
        <c:dispUnits/>
        <c:majorUnit val="0.2"/>
      </c:valAx>
      <c:catAx>
        <c:axId val="21194172"/>
        <c:scaling>
          <c:orientation val="minMax"/>
        </c:scaling>
        <c:axPos val="b"/>
        <c:delete val="1"/>
        <c:majorTickMark val="out"/>
        <c:minorTickMark val="none"/>
        <c:tickLblPos val="nextTo"/>
        <c:crossAx val="56529821"/>
        <c:crosses val="autoZero"/>
        <c:auto val="1"/>
        <c:lblOffset val="100"/>
        <c:tickLblSkip val="1"/>
        <c:noMultiLvlLbl val="0"/>
      </c:catAx>
      <c:valAx>
        <c:axId val="5652982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194172"/>
        <c:crosses val="max"/>
        <c:crossBetween val="between"/>
        <c:dispUnits/>
        <c:majorUnit val="1"/>
      </c:valAx>
      <c:spPr>
        <a:solidFill>
          <a:srgbClr val="FFFFFF"/>
        </a:solidFill>
        <a:ln w="3175">
          <a:noFill/>
        </a:ln>
      </c:spPr>
    </c:plotArea>
    <c:legend>
      <c:legendPos val="r"/>
      <c:layout>
        <c:manualLayout>
          <c:xMode val="edge"/>
          <c:yMode val="edge"/>
          <c:x val="0.278"/>
          <c:y val="0.01175"/>
          <c:w val="0.44"/>
          <c:h val="0.079"/>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
          <c:w val="0.886"/>
          <c:h val="0.726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Schedules!$E$9:$AB$9</c:f>
              <c:numCache>
                <c:ptCount val="24"/>
                <c:pt idx="0">
                  <c:v>0.5</c:v>
                </c:pt>
                <c:pt idx="1">
                  <c:v>0.5</c:v>
                </c:pt>
                <c:pt idx="2">
                  <c:v>0.5</c:v>
                </c:pt>
                <c:pt idx="3">
                  <c:v>0.5</c:v>
                </c:pt>
                <c:pt idx="4">
                  <c:v>0.5</c:v>
                </c:pt>
                <c:pt idx="5">
                  <c:v>0.6</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0.6</c:v>
                </c:pt>
                <c:pt idx="22">
                  <c:v>0.5</c:v>
                </c:pt>
                <c:pt idx="23">
                  <c:v>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Schedules!$E$11:$AB$11</c:f>
              <c:numCache>
                <c:ptCount val="24"/>
                <c:pt idx="0">
                  <c:v>0.21</c:v>
                </c:pt>
                <c:pt idx="1">
                  <c:v>0.21</c:v>
                </c:pt>
                <c:pt idx="2">
                  <c:v>0.21</c:v>
                </c:pt>
                <c:pt idx="3">
                  <c:v>0.21</c:v>
                </c:pt>
                <c:pt idx="4">
                  <c:v>0.21</c:v>
                </c:pt>
                <c:pt idx="5">
                  <c:v>0.68</c:v>
                </c:pt>
                <c:pt idx="6">
                  <c:v>1</c:v>
                </c:pt>
                <c:pt idx="7">
                  <c:v>1</c:v>
                </c:pt>
                <c:pt idx="8">
                  <c:v>1</c:v>
                </c:pt>
                <c:pt idx="9">
                  <c:v>1</c:v>
                </c:pt>
                <c:pt idx="10">
                  <c:v>0.32</c:v>
                </c:pt>
                <c:pt idx="11">
                  <c:v>0.23</c:v>
                </c:pt>
                <c:pt idx="12">
                  <c:v>0.23</c:v>
                </c:pt>
                <c:pt idx="13">
                  <c:v>0.23</c:v>
                </c:pt>
                <c:pt idx="14">
                  <c:v>0.23</c:v>
                </c:pt>
                <c:pt idx="15">
                  <c:v>0.23</c:v>
                </c:pt>
                <c:pt idx="16">
                  <c:v>0.23</c:v>
                </c:pt>
                <c:pt idx="17">
                  <c:v>0.23</c:v>
                </c:pt>
                <c:pt idx="18">
                  <c:v>0.23</c:v>
                </c:pt>
                <c:pt idx="19">
                  <c:v>0.23</c:v>
                </c:pt>
                <c:pt idx="20">
                  <c:v>0.23</c:v>
                </c:pt>
                <c:pt idx="21">
                  <c:v>0.23</c:v>
                </c:pt>
                <c:pt idx="22">
                  <c:v>0.23</c:v>
                </c:pt>
                <c:pt idx="23">
                  <c:v>0.21</c:v>
                </c:pt>
              </c:numCache>
            </c:numRef>
          </c:val>
        </c:ser>
        <c:gapWidth val="100"/>
        <c:axId val="39006342"/>
        <c:axId val="15512759"/>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0.1</c:v>
                </c:pt>
                <c:pt idx="1">
                  <c:v>0.1</c:v>
                </c:pt>
                <c:pt idx="2">
                  <c:v>0.1</c:v>
                </c:pt>
                <c:pt idx="3">
                  <c:v>0.1</c:v>
                </c:pt>
                <c:pt idx="4">
                  <c:v>0.1</c:v>
                </c:pt>
                <c:pt idx="5">
                  <c:v>0.3</c:v>
                </c:pt>
                <c:pt idx="6">
                  <c:v>0.7</c:v>
                </c:pt>
                <c:pt idx="7">
                  <c:v>0.7</c:v>
                </c:pt>
                <c:pt idx="8">
                  <c:v>0.7</c:v>
                </c:pt>
                <c:pt idx="9">
                  <c:v>0.7</c:v>
                </c:pt>
                <c:pt idx="10">
                  <c:v>0.2</c:v>
                </c:pt>
                <c:pt idx="11">
                  <c:v>0.2</c:v>
                </c:pt>
                <c:pt idx="12">
                  <c:v>0.2</c:v>
                </c:pt>
                <c:pt idx="13">
                  <c:v>0.2</c:v>
                </c:pt>
                <c:pt idx="14">
                  <c:v>0.2</c:v>
                </c:pt>
                <c:pt idx="15">
                  <c:v>0.2</c:v>
                </c:pt>
                <c:pt idx="16">
                  <c:v>0.4</c:v>
                </c:pt>
                <c:pt idx="17">
                  <c:v>0.4</c:v>
                </c:pt>
                <c:pt idx="18">
                  <c:v>0.2</c:v>
                </c:pt>
                <c:pt idx="19">
                  <c:v>0.2</c:v>
                </c:pt>
                <c:pt idx="20">
                  <c:v>0.2</c:v>
                </c:pt>
                <c:pt idx="21">
                  <c:v>0.2</c:v>
                </c:pt>
                <c:pt idx="22">
                  <c:v>0.1</c:v>
                </c:pt>
                <c:pt idx="23">
                  <c:v>0.1</c:v>
                </c:pt>
              </c:numCache>
            </c:numRef>
          </c:val>
        </c:ser>
        <c:gapWidth val="500"/>
        <c:axId val="5397104"/>
        <c:axId val="48573937"/>
      </c:barChart>
      <c:catAx>
        <c:axId val="39006342"/>
        <c:scaling>
          <c:orientation val="minMax"/>
        </c:scaling>
        <c:axPos val="b"/>
        <c:title>
          <c:tx>
            <c:rich>
              <a:bodyPr vert="horz" rot="0" anchor="ctr"/>
              <a:lstStyle/>
              <a:p>
                <a:pPr algn="ctr">
                  <a:defRPr/>
                </a:pPr>
                <a:r>
                  <a:rPr lang="en-US" cap="none" sz="1000" b="0" i="0" u="none" baseline="0">
                    <a:solidFill>
                      <a:srgbClr val="000000"/>
                    </a:solidFill>
                  </a:rPr>
                  <a:t>Weekday (Lobby)</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512759"/>
        <c:crosses val="autoZero"/>
        <c:auto val="1"/>
        <c:lblOffset val="100"/>
        <c:tickLblSkip val="2"/>
        <c:noMultiLvlLbl val="0"/>
      </c:catAx>
      <c:valAx>
        <c:axId val="15512759"/>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06342"/>
        <c:crossesAt val="1"/>
        <c:crossBetween val="between"/>
        <c:dispUnits/>
        <c:majorUnit val="0.2"/>
      </c:valAx>
      <c:catAx>
        <c:axId val="5397104"/>
        <c:scaling>
          <c:orientation val="minMax"/>
        </c:scaling>
        <c:axPos val="b"/>
        <c:delete val="1"/>
        <c:majorTickMark val="out"/>
        <c:minorTickMark val="none"/>
        <c:tickLblPos val="nextTo"/>
        <c:crossAx val="48573937"/>
        <c:crosses val="autoZero"/>
        <c:auto val="1"/>
        <c:lblOffset val="100"/>
        <c:tickLblSkip val="1"/>
        <c:noMultiLvlLbl val="0"/>
      </c:catAx>
      <c:valAx>
        <c:axId val="48573937"/>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97104"/>
        <c:crosses val="max"/>
        <c:crossBetween val="between"/>
        <c:dispUnits/>
        <c:majorUnit val="1"/>
      </c:valAx>
      <c:spPr>
        <a:solidFill>
          <a:srgbClr val="FFFFFF"/>
        </a:solidFill>
        <a:ln w="3175">
          <a:noFill/>
        </a:ln>
      </c:spPr>
    </c:plotArea>
    <c:legend>
      <c:legendPos val="r"/>
      <c:layout>
        <c:manualLayout>
          <c:xMode val="edge"/>
          <c:yMode val="edge"/>
          <c:x val="0.27475"/>
          <c:y val="0.01175"/>
          <c:w val="0.452"/>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67"/>
          <c:w val="0.886"/>
          <c:h val="0.7262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Schedules!$E$15:$AB$15</c:f>
              <c:numCache>
                <c:ptCount val="24"/>
                <c:pt idx="0">
                  <c:v>0.5</c:v>
                </c:pt>
                <c:pt idx="1">
                  <c:v>0.5</c:v>
                </c:pt>
                <c:pt idx="2">
                  <c:v>0.5</c:v>
                </c:pt>
                <c:pt idx="3">
                  <c:v>0.5</c:v>
                </c:pt>
                <c:pt idx="4">
                  <c:v>0.5</c:v>
                </c:pt>
                <c:pt idx="5">
                  <c:v>0.5</c:v>
                </c:pt>
                <c:pt idx="6">
                  <c:v>0.5</c:v>
                </c:pt>
                <c:pt idx="7">
                  <c:v>0.61</c:v>
                </c:pt>
                <c:pt idx="8">
                  <c:v>0.9</c:v>
                </c:pt>
                <c:pt idx="9">
                  <c:v>0.9</c:v>
                </c:pt>
                <c:pt idx="10">
                  <c:v>0.9</c:v>
                </c:pt>
                <c:pt idx="11">
                  <c:v>0.9</c:v>
                </c:pt>
                <c:pt idx="12">
                  <c:v>0.8</c:v>
                </c:pt>
                <c:pt idx="13">
                  <c:v>0.9</c:v>
                </c:pt>
                <c:pt idx="14">
                  <c:v>0.9</c:v>
                </c:pt>
                <c:pt idx="15">
                  <c:v>0.9</c:v>
                </c:pt>
                <c:pt idx="16">
                  <c:v>0.9</c:v>
                </c:pt>
                <c:pt idx="17">
                  <c:v>0.61</c:v>
                </c:pt>
                <c:pt idx="18">
                  <c:v>0.5</c:v>
                </c:pt>
                <c:pt idx="19">
                  <c:v>0.5</c:v>
                </c:pt>
                <c:pt idx="20">
                  <c:v>0.5</c:v>
                </c:pt>
                <c:pt idx="21">
                  <c:v>0.5</c:v>
                </c:pt>
                <c:pt idx="22">
                  <c:v>0.5</c:v>
                </c:pt>
                <c:pt idx="23">
                  <c:v>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0.33</c:v>
                </c:pt>
                <c:pt idx="1">
                  <c:v>0.33</c:v>
                </c:pt>
                <c:pt idx="2">
                  <c:v>0.33</c:v>
                </c:pt>
                <c:pt idx="3">
                  <c:v>0.33</c:v>
                </c:pt>
                <c:pt idx="4">
                  <c:v>0.33</c:v>
                </c:pt>
                <c:pt idx="5">
                  <c:v>0.38</c:v>
                </c:pt>
                <c:pt idx="6">
                  <c:v>0.38</c:v>
                </c:pt>
                <c:pt idx="7">
                  <c:v>0.43</c:v>
                </c:pt>
                <c:pt idx="8">
                  <c:v>1</c:v>
                </c:pt>
                <c:pt idx="9">
                  <c:v>1</c:v>
                </c:pt>
                <c:pt idx="10">
                  <c:v>1</c:v>
                </c:pt>
                <c:pt idx="11">
                  <c:v>1</c:v>
                </c:pt>
                <c:pt idx="12">
                  <c:v>0.94</c:v>
                </c:pt>
                <c:pt idx="13">
                  <c:v>1</c:v>
                </c:pt>
                <c:pt idx="14">
                  <c:v>1</c:v>
                </c:pt>
                <c:pt idx="15">
                  <c:v>1</c:v>
                </c:pt>
                <c:pt idx="16">
                  <c:v>1</c:v>
                </c:pt>
                <c:pt idx="17">
                  <c:v>0.75</c:v>
                </c:pt>
                <c:pt idx="18">
                  <c:v>0.63</c:v>
                </c:pt>
                <c:pt idx="19">
                  <c:v>0.63</c:v>
                </c:pt>
                <c:pt idx="20">
                  <c:v>0.48</c:v>
                </c:pt>
                <c:pt idx="21">
                  <c:v>0.48</c:v>
                </c:pt>
                <c:pt idx="22">
                  <c:v>0.33</c:v>
                </c:pt>
                <c:pt idx="23">
                  <c:v>0.33</c:v>
                </c:pt>
              </c:numCache>
            </c:numRef>
          </c:val>
        </c:ser>
        <c:gapWidth val="100"/>
        <c:axId val="34512250"/>
        <c:axId val="42174795"/>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Schedules!$E$19:$AB$19</c:f>
              <c:numCache>
                <c:ptCount val="24"/>
                <c:pt idx="0">
                  <c:v>0.2</c:v>
                </c:pt>
                <c:pt idx="1">
                  <c:v>0.2</c:v>
                </c:pt>
                <c:pt idx="2">
                  <c:v>0.2</c:v>
                </c:pt>
                <c:pt idx="3">
                  <c:v>0.2</c:v>
                </c:pt>
                <c:pt idx="4">
                  <c:v>0.2</c:v>
                </c:pt>
                <c:pt idx="5">
                  <c:v>0.2</c:v>
                </c:pt>
                <c:pt idx="6">
                  <c:v>0.3</c:v>
                </c:pt>
                <c:pt idx="7">
                  <c:v>0.4</c:v>
                </c:pt>
                <c:pt idx="8">
                  <c:v>1</c:v>
                </c:pt>
                <c:pt idx="9">
                  <c:v>1</c:v>
                </c:pt>
                <c:pt idx="10">
                  <c:v>1</c:v>
                </c:pt>
                <c:pt idx="11">
                  <c:v>1</c:v>
                </c:pt>
                <c:pt idx="12">
                  <c:v>0.5</c:v>
                </c:pt>
                <c:pt idx="13">
                  <c:v>1</c:v>
                </c:pt>
                <c:pt idx="14">
                  <c:v>1</c:v>
                </c:pt>
                <c:pt idx="15">
                  <c:v>1</c:v>
                </c:pt>
                <c:pt idx="16">
                  <c:v>1</c:v>
                </c:pt>
                <c:pt idx="17">
                  <c:v>0.4</c:v>
                </c:pt>
                <c:pt idx="18">
                  <c:v>0.3</c:v>
                </c:pt>
                <c:pt idx="19">
                  <c:v>0.2</c:v>
                </c:pt>
                <c:pt idx="20">
                  <c:v>0.2</c:v>
                </c:pt>
                <c:pt idx="21">
                  <c:v>0.2</c:v>
                </c:pt>
                <c:pt idx="22">
                  <c:v>0.2</c:v>
                </c:pt>
                <c:pt idx="23">
                  <c:v>0.2</c:v>
                </c:pt>
              </c:numCache>
            </c:numRef>
          </c:val>
        </c:ser>
        <c:gapWidth val="500"/>
        <c:axId val="44028836"/>
        <c:axId val="60715205"/>
      </c:barChart>
      <c:catAx>
        <c:axId val="34512250"/>
        <c:scaling>
          <c:orientation val="minMax"/>
        </c:scaling>
        <c:axPos val="b"/>
        <c:title>
          <c:tx>
            <c:rich>
              <a:bodyPr vert="horz" rot="0" anchor="ctr"/>
              <a:lstStyle/>
              <a:p>
                <a:pPr algn="ctr">
                  <a:defRPr/>
                </a:pPr>
                <a:r>
                  <a:rPr lang="en-US" cap="none" sz="1000" b="0" i="0" u="none" baseline="0">
                    <a:solidFill>
                      <a:srgbClr val="000000"/>
                    </a:solidFill>
                  </a:rPr>
                  <a:t>Weekday (Office)</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174795"/>
        <c:crosses val="autoZero"/>
        <c:auto val="1"/>
        <c:lblOffset val="100"/>
        <c:tickLblSkip val="2"/>
        <c:noMultiLvlLbl val="0"/>
      </c:catAx>
      <c:valAx>
        <c:axId val="42174795"/>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12250"/>
        <c:crossesAt val="1"/>
        <c:crossBetween val="between"/>
        <c:dispUnits/>
        <c:majorUnit val="0.2"/>
      </c:valAx>
      <c:catAx>
        <c:axId val="44028836"/>
        <c:scaling>
          <c:orientation val="minMax"/>
        </c:scaling>
        <c:axPos val="b"/>
        <c:delete val="1"/>
        <c:majorTickMark val="out"/>
        <c:minorTickMark val="none"/>
        <c:tickLblPos val="nextTo"/>
        <c:crossAx val="60715205"/>
        <c:crosses val="autoZero"/>
        <c:auto val="1"/>
        <c:lblOffset val="100"/>
        <c:tickLblSkip val="1"/>
        <c:noMultiLvlLbl val="0"/>
      </c:catAx>
      <c:valAx>
        <c:axId val="6071520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028836"/>
        <c:crosses val="max"/>
        <c:crossBetween val="between"/>
        <c:dispUnits/>
        <c:majorUnit val="1"/>
      </c:valAx>
      <c:spPr>
        <a:solidFill>
          <a:srgbClr val="FFFFFF"/>
        </a:solidFill>
        <a:ln w="3175">
          <a:noFill/>
        </a:ln>
      </c:spPr>
    </c:plotArea>
    <c:legend>
      <c:legendPos val="r"/>
      <c:layout>
        <c:manualLayout>
          <c:xMode val="edge"/>
          <c:yMode val="edge"/>
          <c:x val="0.27475"/>
          <c:y val="0.01175"/>
          <c:w val="0.452"/>
          <c:h val="0.079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20</xdr:row>
      <xdr:rowOff>47625</xdr:rowOff>
    </xdr:from>
    <xdr:to>
      <xdr:col>5</xdr:col>
      <xdr:colOff>1276350</xdr:colOff>
      <xdr:row>20</xdr:row>
      <xdr:rowOff>1533525</xdr:rowOff>
    </xdr:to>
    <xdr:pic>
      <xdr:nvPicPr>
        <xdr:cNvPr id="1" name="Picture 4" descr="smallhotel.jpg"/>
        <xdr:cNvPicPr preferRelativeResize="1">
          <a:picLocks noChangeAspect="1"/>
        </xdr:cNvPicPr>
      </xdr:nvPicPr>
      <xdr:blipFill>
        <a:blip r:embed="rId1"/>
        <a:srcRect l="34873" t="49293" r="21708" b="29765"/>
        <a:stretch>
          <a:fillRect/>
        </a:stretch>
      </xdr:blipFill>
      <xdr:spPr>
        <a:xfrm>
          <a:off x="3457575" y="10258425"/>
          <a:ext cx="4600575" cy="1485900"/>
        </a:xfrm>
        <a:prstGeom prst="rect">
          <a:avLst/>
        </a:prstGeom>
        <a:noFill/>
        <a:ln w="9525" cmpd="sng">
          <a:noFill/>
        </a:ln>
      </xdr:spPr>
    </xdr:pic>
    <xdr:clientData/>
  </xdr:twoCellAnchor>
  <xdr:twoCellAnchor editAs="oneCell">
    <xdr:from>
      <xdr:col>3</xdr:col>
      <xdr:colOff>85725</xdr:colOff>
      <xdr:row>13</xdr:row>
      <xdr:rowOff>66675</xdr:rowOff>
    </xdr:from>
    <xdr:to>
      <xdr:col>5</xdr:col>
      <xdr:colOff>1952625</xdr:colOff>
      <xdr:row>13</xdr:row>
      <xdr:rowOff>2381250</xdr:rowOff>
    </xdr:to>
    <xdr:pic>
      <xdr:nvPicPr>
        <xdr:cNvPr id="2" name="Picture 1" descr="Screen Clipping"/>
        <xdr:cNvPicPr preferRelativeResize="1">
          <a:picLocks noChangeAspect="1"/>
        </xdr:cNvPicPr>
      </xdr:nvPicPr>
      <xdr:blipFill>
        <a:blip r:embed="rId2"/>
        <a:stretch>
          <a:fillRect/>
        </a:stretch>
      </xdr:blipFill>
      <xdr:spPr>
        <a:xfrm>
          <a:off x="2828925" y="5610225"/>
          <a:ext cx="5905500" cy="2314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xdr:row>
      <xdr:rowOff>38100</xdr:rowOff>
    </xdr:from>
    <xdr:to>
      <xdr:col>10</xdr:col>
      <xdr:colOff>38100</xdr:colOff>
      <xdr:row>24</xdr:row>
      <xdr:rowOff>66675</xdr:rowOff>
    </xdr:to>
    <xdr:graphicFrame>
      <xdr:nvGraphicFramePr>
        <xdr:cNvPr id="1" name="Chart 1"/>
        <xdr:cNvGraphicFramePr/>
      </xdr:nvGraphicFramePr>
      <xdr:xfrm>
        <a:off x="342900" y="438150"/>
        <a:ext cx="5029200" cy="2828925"/>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26</xdr:row>
      <xdr:rowOff>28575</xdr:rowOff>
    </xdr:from>
    <xdr:to>
      <xdr:col>10</xdr:col>
      <xdr:colOff>19050</xdr:colOff>
      <xdr:row>47</xdr:row>
      <xdr:rowOff>57150</xdr:rowOff>
    </xdr:to>
    <xdr:graphicFrame>
      <xdr:nvGraphicFramePr>
        <xdr:cNvPr id="2" name="Chart 4"/>
        <xdr:cNvGraphicFramePr/>
      </xdr:nvGraphicFramePr>
      <xdr:xfrm>
        <a:off x="323850" y="3495675"/>
        <a:ext cx="5029200" cy="2828925"/>
      </xdr:xfrm>
      <a:graphic>
        <a:graphicData uri="http://schemas.openxmlformats.org/drawingml/2006/chart">
          <c:chart xmlns:c="http://schemas.openxmlformats.org/drawingml/2006/chart" r:id="rId2"/>
        </a:graphicData>
      </a:graphic>
    </xdr:graphicFrame>
    <xdr:clientData/>
  </xdr:twoCellAnchor>
  <xdr:twoCellAnchor>
    <xdr:from>
      <xdr:col>20</xdr:col>
      <xdr:colOff>238125</xdr:colOff>
      <xdr:row>1</xdr:row>
      <xdr:rowOff>95250</xdr:rowOff>
    </xdr:from>
    <xdr:to>
      <xdr:col>29</xdr:col>
      <xdr:colOff>466725</xdr:colOff>
      <xdr:row>22</xdr:row>
      <xdr:rowOff>123825</xdr:rowOff>
    </xdr:to>
    <xdr:graphicFrame>
      <xdr:nvGraphicFramePr>
        <xdr:cNvPr id="3" name="Chart 5"/>
        <xdr:cNvGraphicFramePr/>
      </xdr:nvGraphicFramePr>
      <xdr:xfrm>
        <a:off x="10906125" y="228600"/>
        <a:ext cx="5029200" cy="2828925"/>
      </xdr:xfrm>
      <a:graphic>
        <a:graphicData uri="http://schemas.openxmlformats.org/drawingml/2006/chart">
          <c:chart xmlns:c="http://schemas.openxmlformats.org/drawingml/2006/chart" r:id="rId3"/>
        </a:graphicData>
      </a:graphic>
    </xdr:graphicFrame>
    <xdr:clientData/>
  </xdr:twoCellAnchor>
  <xdr:twoCellAnchor>
    <xdr:from>
      <xdr:col>39</xdr:col>
      <xdr:colOff>476250</xdr:colOff>
      <xdr:row>1</xdr:row>
      <xdr:rowOff>38100</xdr:rowOff>
    </xdr:from>
    <xdr:to>
      <xdr:col>49</xdr:col>
      <xdr:colOff>171450</xdr:colOff>
      <xdr:row>22</xdr:row>
      <xdr:rowOff>57150</xdr:rowOff>
    </xdr:to>
    <xdr:graphicFrame>
      <xdr:nvGraphicFramePr>
        <xdr:cNvPr id="4" name="Chart 6"/>
        <xdr:cNvGraphicFramePr/>
      </xdr:nvGraphicFramePr>
      <xdr:xfrm>
        <a:off x="21278850" y="171450"/>
        <a:ext cx="5029200" cy="2819400"/>
      </xdr:xfrm>
      <a:graphic>
        <a:graphicData uri="http://schemas.openxmlformats.org/drawingml/2006/chart">
          <c:chart xmlns:c="http://schemas.openxmlformats.org/drawingml/2006/chart" r:id="rId4"/>
        </a:graphicData>
      </a:graphic>
    </xdr:graphicFrame>
    <xdr:clientData/>
  </xdr:twoCellAnchor>
  <xdr:twoCellAnchor>
    <xdr:from>
      <xdr:col>39</xdr:col>
      <xdr:colOff>485775</xdr:colOff>
      <xdr:row>23</xdr:row>
      <xdr:rowOff>9525</xdr:rowOff>
    </xdr:from>
    <xdr:to>
      <xdr:col>49</xdr:col>
      <xdr:colOff>190500</xdr:colOff>
      <xdr:row>44</xdr:row>
      <xdr:rowOff>47625</xdr:rowOff>
    </xdr:to>
    <xdr:graphicFrame>
      <xdr:nvGraphicFramePr>
        <xdr:cNvPr id="5" name="Chart 7"/>
        <xdr:cNvGraphicFramePr/>
      </xdr:nvGraphicFramePr>
      <xdr:xfrm>
        <a:off x="21288375" y="3076575"/>
        <a:ext cx="5038725" cy="2838450"/>
      </xdr:xfrm>
      <a:graphic>
        <a:graphicData uri="http://schemas.openxmlformats.org/drawingml/2006/chart">
          <c:chart xmlns:c="http://schemas.openxmlformats.org/drawingml/2006/chart" r:id="rId5"/>
        </a:graphicData>
      </a:graphic>
    </xdr:graphicFrame>
    <xdr:clientData/>
  </xdr:twoCellAnchor>
  <xdr:twoCellAnchor>
    <xdr:from>
      <xdr:col>10</xdr:col>
      <xdr:colOff>323850</xdr:colOff>
      <xdr:row>3</xdr:row>
      <xdr:rowOff>0</xdr:rowOff>
    </xdr:from>
    <xdr:to>
      <xdr:col>20</xdr:col>
      <xdr:colOff>9525</xdr:colOff>
      <xdr:row>24</xdr:row>
      <xdr:rowOff>28575</xdr:rowOff>
    </xdr:to>
    <xdr:graphicFrame>
      <xdr:nvGraphicFramePr>
        <xdr:cNvPr id="6" name="Chart 1"/>
        <xdr:cNvGraphicFramePr/>
      </xdr:nvGraphicFramePr>
      <xdr:xfrm>
        <a:off x="5657850" y="400050"/>
        <a:ext cx="5019675" cy="2828925"/>
      </xdr:xfrm>
      <a:graphic>
        <a:graphicData uri="http://schemas.openxmlformats.org/drawingml/2006/chart">
          <c:chart xmlns:c="http://schemas.openxmlformats.org/drawingml/2006/chart" r:id="rId6"/>
        </a:graphicData>
      </a:graphic>
    </xdr:graphicFrame>
    <xdr:clientData/>
  </xdr:twoCellAnchor>
  <xdr:twoCellAnchor>
    <xdr:from>
      <xdr:col>10</xdr:col>
      <xdr:colOff>295275</xdr:colOff>
      <xdr:row>26</xdr:row>
      <xdr:rowOff>9525</xdr:rowOff>
    </xdr:from>
    <xdr:to>
      <xdr:col>19</xdr:col>
      <xdr:colOff>533400</xdr:colOff>
      <xdr:row>47</xdr:row>
      <xdr:rowOff>28575</xdr:rowOff>
    </xdr:to>
    <xdr:graphicFrame>
      <xdr:nvGraphicFramePr>
        <xdr:cNvPr id="7" name="Chart 4"/>
        <xdr:cNvGraphicFramePr/>
      </xdr:nvGraphicFramePr>
      <xdr:xfrm>
        <a:off x="5629275" y="3476625"/>
        <a:ext cx="5038725" cy="2819400"/>
      </xdr:xfrm>
      <a:graphic>
        <a:graphicData uri="http://schemas.openxmlformats.org/drawingml/2006/chart">
          <c:chart xmlns:c="http://schemas.openxmlformats.org/drawingml/2006/chart" r:id="rId7"/>
        </a:graphicData>
      </a:graphic>
    </xdr:graphicFrame>
    <xdr:clientData/>
  </xdr:twoCellAnchor>
  <xdr:twoCellAnchor>
    <xdr:from>
      <xdr:col>20</xdr:col>
      <xdr:colOff>238125</xdr:colOff>
      <xdr:row>23</xdr:row>
      <xdr:rowOff>76200</xdr:rowOff>
    </xdr:from>
    <xdr:to>
      <xdr:col>29</xdr:col>
      <xdr:colOff>466725</xdr:colOff>
      <xdr:row>44</xdr:row>
      <xdr:rowOff>95250</xdr:rowOff>
    </xdr:to>
    <xdr:graphicFrame>
      <xdr:nvGraphicFramePr>
        <xdr:cNvPr id="8" name="Chart 5"/>
        <xdr:cNvGraphicFramePr/>
      </xdr:nvGraphicFramePr>
      <xdr:xfrm>
        <a:off x="10906125" y="3143250"/>
        <a:ext cx="5029200" cy="2819400"/>
      </xdr:xfrm>
      <a:graphic>
        <a:graphicData uri="http://schemas.openxmlformats.org/drawingml/2006/chart">
          <c:chart xmlns:c="http://schemas.openxmlformats.org/drawingml/2006/chart" r:id="rId8"/>
        </a:graphicData>
      </a:graphic>
    </xdr:graphicFrame>
    <xdr:clientData/>
  </xdr:twoCellAnchor>
  <xdr:twoCellAnchor>
    <xdr:from>
      <xdr:col>20</xdr:col>
      <xdr:colOff>238125</xdr:colOff>
      <xdr:row>45</xdr:row>
      <xdr:rowOff>38100</xdr:rowOff>
    </xdr:from>
    <xdr:to>
      <xdr:col>29</xdr:col>
      <xdr:colOff>466725</xdr:colOff>
      <xdr:row>66</xdr:row>
      <xdr:rowOff>57150</xdr:rowOff>
    </xdr:to>
    <xdr:graphicFrame>
      <xdr:nvGraphicFramePr>
        <xdr:cNvPr id="9" name="Chart 5"/>
        <xdr:cNvGraphicFramePr/>
      </xdr:nvGraphicFramePr>
      <xdr:xfrm>
        <a:off x="10906125" y="6038850"/>
        <a:ext cx="5029200" cy="2819400"/>
      </xdr:xfrm>
      <a:graphic>
        <a:graphicData uri="http://schemas.openxmlformats.org/drawingml/2006/chart">
          <c:chart xmlns:c="http://schemas.openxmlformats.org/drawingml/2006/chart" r:id="rId9"/>
        </a:graphicData>
      </a:graphic>
    </xdr:graphicFrame>
    <xdr:clientData/>
  </xdr:twoCellAnchor>
  <xdr:twoCellAnchor>
    <xdr:from>
      <xdr:col>20</xdr:col>
      <xdr:colOff>228600</xdr:colOff>
      <xdr:row>67</xdr:row>
      <xdr:rowOff>9525</xdr:rowOff>
    </xdr:from>
    <xdr:to>
      <xdr:col>29</xdr:col>
      <xdr:colOff>457200</xdr:colOff>
      <xdr:row>88</xdr:row>
      <xdr:rowOff>38100</xdr:rowOff>
    </xdr:to>
    <xdr:graphicFrame>
      <xdr:nvGraphicFramePr>
        <xdr:cNvPr id="10" name="Chart 5"/>
        <xdr:cNvGraphicFramePr/>
      </xdr:nvGraphicFramePr>
      <xdr:xfrm>
        <a:off x="10896600" y="8943975"/>
        <a:ext cx="5029200" cy="2828925"/>
      </xdr:xfrm>
      <a:graphic>
        <a:graphicData uri="http://schemas.openxmlformats.org/drawingml/2006/chart">
          <c:chart xmlns:c="http://schemas.openxmlformats.org/drawingml/2006/chart" r:id="rId10"/>
        </a:graphicData>
      </a:graphic>
    </xdr:graphicFrame>
    <xdr:clientData/>
  </xdr:twoCellAnchor>
  <xdr:twoCellAnchor>
    <xdr:from>
      <xdr:col>20</xdr:col>
      <xdr:colOff>209550</xdr:colOff>
      <xdr:row>89</xdr:row>
      <xdr:rowOff>9525</xdr:rowOff>
    </xdr:from>
    <xdr:to>
      <xdr:col>29</xdr:col>
      <xdr:colOff>438150</xdr:colOff>
      <xdr:row>110</xdr:row>
      <xdr:rowOff>28575</xdr:rowOff>
    </xdr:to>
    <xdr:graphicFrame>
      <xdr:nvGraphicFramePr>
        <xdr:cNvPr id="11" name="Chart 5"/>
        <xdr:cNvGraphicFramePr/>
      </xdr:nvGraphicFramePr>
      <xdr:xfrm>
        <a:off x="10877550" y="11877675"/>
        <a:ext cx="5029200" cy="2819400"/>
      </xdr:xfrm>
      <a:graphic>
        <a:graphicData uri="http://schemas.openxmlformats.org/drawingml/2006/chart">
          <c:chart xmlns:c="http://schemas.openxmlformats.org/drawingml/2006/chart" r:id="rId11"/>
        </a:graphicData>
      </a:graphic>
    </xdr:graphicFrame>
    <xdr:clientData/>
  </xdr:twoCellAnchor>
  <xdr:twoCellAnchor>
    <xdr:from>
      <xdr:col>20</xdr:col>
      <xdr:colOff>219075</xdr:colOff>
      <xdr:row>110</xdr:row>
      <xdr:rowOff>123825</xdr:rowOff>
    </xdr:from>
    <xdr:to>
      <xdr:col>29</xdr:col>
      <xdr:colOff>457200</xdr:colOff>
      <xdr:row>131</xdr:row>
      <xdr:rowOff>133350</xdr:rowOff>
    </xdr:to>
    <xdr:graphicFrame>
      <xdr:nvGraphicFramePr>
        <xdr:cNvPr id="12" name="Chart 5"/>
        <xdr:cNvGraphicFramePr/>
      </xdr:nvGraphicFramePr>
      <xdr:xfrm>
        <a:off x="10887075" y="14792325"/>
        <a:ext cx="5038725" cy="2809875"/>
      </xdr:xfrm>
      <a:graphic>
        <a:graphicData uri="http://schemas.openxmlformats.org/drawingml/2006/chart">
          <c:chart xmlns:c="http://schemas.openxmlformats.org/drawingml/2006/chart" r:id="rId12"/>
        </a:graphicData>
      </a:graphic>
    </xdr:graphicFrame>
    <xdr:clientData/>
  </xdr:twoCellAnchor>
  <xdr:twoCellAnchor>
    <xdr:from>
      <xdr:col>20</xdr:col>
      <xdr:colOff>200025</xdr:colOff>
      <xdr:row>132</xdr:row>
      <xdr:rowOff>123825</xdr:rowOff>
    </xdr:from>
    <xdr:to>
      <xdr:col>29</xdr:col>
      <xdr:colOff>428625</xdr:colOff>
      <xdr:row>153</xdr:row>
      <xdr:rowOff>133350</xdr:rowOff>
    </xdr:to>
    <xdr:graphicFrame>
      <xdr:nvGraphicFramePr>
        <xdr:cNvPr id="13" name="Chart 5"/>
        <xdr:cNvGraphicFramePr/>
      </xdr:nvGraphicFramePr>
      <xdr:xfrm>
        <a:off x="10868025" y="17726025"/>
        <a:ext cx="5029200" cy="2809875"/>
      </xdr:xfrm>
      <a:graphic>
        <a:graphicData uri="http://schemas.openxmlformats.org/drawingml/2006/chart">
          <c:chart xmlns:c="http://schemas.openxmlformats.org/drawingml/2006/chart" r:id="rId13"/>
        </a:graphicData>
      </a:graphic>
    </xdr:graphicFrame>
    <xdr:clientData/>
  </xdr:twoCellAnchor>
  <xdr:twoCellAnchor>
    <xdr:from>
      <xdr:col>30</xdr:col>
      <xdr:colOff>66675</xdr:colOff>
      <xdr:row>1</xdr:row>
      <xdr:rowOff>95250</xdr:rowOff>
    </xdr:from>
    <xdr:to>
      <xdr:col>39</xdr:col>
      <xdr:colOff>295275</xdr:colOff>
      <xdr:row>22</xdr:row>
      <xdr:rowOff>123825</xdr:rowOff>
    </xdr:to>
    <xdr:graphicFrame>
      <xdr:nvGraphicFramePr>
        <xdr:cNvPr id="14" name="Chart 3"/>
        <xdr:cNvGraphicFramePr/>
      </xdr:nvGraphicFramePr>
      <xdr:xfrm>
        <a:off x="16068675" y="228600"/>
        <a:ext cx="5029200" cy="2828925"/>
      </xdr:xfrm>
      <a:graphic>
        <a:graphicData uri="http://schemas.openxmlformats.org/drawingml/2006/chart">
          <c:chart xmlns:c="http://schemas.openxmlformats.org/drawingml/2006/chart" r:id="rId14"/>
        </a:graphicData>
      </a:graphic>
    </xdr:graphicFrame>
    <xdr:clientData/>
  </xdr:twoCellAnchor>
  <xdr:twoCellAnchor>
    <xdr:from>
      <xdr:col>30</xdr:col>
      <xdr:colOff>66675</xdr:colOff>
      <xdr:row>23</xdr:row>
      <xdr:rowOff>76200</xdr:rowOff>
    </xdr:from>
    <xdr:to>
      <xdr:col>39</xdr:col>
      <xdr:colOff>295275</xdr:colOff>
      <xdr:row>44</xdr:row>
      <xdr:rowOff>95250</xdr:rowOff>
    </xdr:to>
    <xdr:graphicFrame>
      <xdr:nvGraphicFramePr>
        <xdr:cNvPr id="15" name="Chart 3"/>
        <xdr:cNvGraphicFramePr/>
      </xdr:nvGraphicFramePr>
      <xdr:xfrm>
        <a:off x="16068675" y="3143250"/>
        <a:ext cx="5029200" cy="2819400"/>
      </xdr:xfrm>
      <a:graphic>
        <a:graphicData uri="http://schemas.openxmlformats.org/drawingml/2006/chart">
          <c:chart xmlns:c="http://schemas.openxmlformats.org/drawingml/2006/chart" r:id="rId15"/>
        </a:graphicData>
      </a:graphic>
    </xdr:graphicFrame>
    <xdr:clientData/>
  </xdr:twoCellAnchor>
  <xdr:twoCellAnchor>
    <xdr:from>
      <xdr:col>30</xdr:col>
      <xdr:colOff>57150</xdr:colOff>
      <xdr:row>45</xdr:row>
      <xdr:rowOff>47625</xdr:rowOff>
    </xdr:from>
    <xdr:to>
      <xdr:col>39</xdr:col>
      <xdr:colOff>285750</xdr:colOff>
      <xdr:row>66</xdr:row>
      <xdr:rowOff>66675</xdr:rowOff>
    </xdr:to>
    <xdr:graphicFrame>
      <xdr:nvGraphicFramePr>
        <xdr:cNvPr id="16" name="Chart 3"/>
        <xdr:cNvGraphicFramePr/>
      </xdr:nvGraphicFramePr>
      <xdr:xfrm>
        <a:off x="16059150" y="6048375"/>
        <a:ext cx="5029200" cy="2819400"/>
      </xdr:xfrm>
      <a:graphic>
        <a:graphicData uri="http://schemas.openxmlformats.org/drawingml/2006/chart">
          <c:chart xmlns:c="http://schemas.openxmlformats.org/drawingml/2006/chart" r:id="rId16"/>
        </a:graphicData>
      </a:graphic>
    </xdr:graphicFrame>
    <xdr:clientData/>
  </xdr:twoCellAnchor>
  <xdr:twoCellAnchor>
    <xdr:from>
      <xdr:col>30</xdr:col>
      <xdr:colOff>66675</xdr:colOff>
      <xdr:row>67</xdr:row>
      <xdr:rowOff>0</xdr:rowOff>
    </xdr:from>
    <xdr:to>
      <xdr:col>39</xdr:col>
      <xdr:colOff>295275</xdr:colOff>
      <xdr:row>88</xdr:row>
      <xdr:rowOff>9525</xdr:rowOff>
    </xdr:to>
    <xdr:graphicFrame>
      <xdr:nvGraphicFramePr>
        <xdr:cNvPr id="17" name="Chart 3"/>
        <xdr:cNvGraphicFramePr/>
      </xdr:nvGraphicFramePr>
      <xdr:xfrm>
        <a:off x="16068675" y="8934450"/>
        <a:ext cx="5029200" cy="2809875"/>
      </xdr:xfrm>
      <a:graphic>
        <a:graphicData uri="http://schemas.openxmlformats.org/drawingml/2006/chart">
          <c:chart xmlns:c="http://schemas.openxmlformats.org/drawingml/2006/chart" r:id="rId17"/>
        </a:graphicData>
      </a:graphic>
    </xdr:graphicFrame>
    <xdr:clientData/>
  </xdr:twoCellAnchor>
  <xdr:twoCellAnchor>
    <xdr:from>
      <xdr:col>30</xdr:col>
      <xdr:colOff>76200</xdr:colOff>
      <xdr:row>88</xdr:row>
      <xdr:rowOff>95250</xdr:rowOff>
    </xdr:from>
    <xdr:to>
      <xdr:col>39</xdr:col>
      <xdr:colOff>304800</xdr:colOff>
      <xdr:row>109</xdr:row>
      <xdr:rowOff>123825</xdr:rowOff>
    </xdr:to>
    <xdr:graphicFrame>
      <xdr:nvGraphicFramePr>
        <xdr:cNvPr id="18" name="Chart 3"/>
        <xdr:cNvGraphicFramePr/>
      </xdr:nvGraphicFramePr>
      <xdr:xfrm>
        <a:off x="16078200" y="11830050"/>
        <a:ext cx="5029200" cy="2828925"/>
      </xdr:xfrm>
      <a:graphic>
        <a:graphicData uri="http://schemas.openxmlformats.org/drawingml/2006/chart">
          <c:chart xmlns:c="http://schemas.openxmlformats.org/drawingml/2006/chart" r:id="rId18"/>
        </a:graphicData>
      </a:graphic>
    </xdr:graphicFrame>
    <xdr:clientData/>
  </xdr:twoCellAnchor>
  <xdr:twoCellAnchor>
    <xdr:from>
      <xdr:col>30</xdr:col>
      <xdr:colOff>95250</xdr:colOff>
      <xdr:row>110</xdr:row>
      <xdr:rowOff>38100</xdr:rowOff>
    </xdr:from>
    <xdr:to>
      <xdr:col>39</xdr:col>
      <xdr:colOff>323850</xdr:colOff>
      <xdr:row>131</xdr:row>
      <xdr:rowOff>57150</xdr:rowOff>
    </xdr:to>
    <xdr:graphicFrame>
      <xdr:nvGraphicFramePr>
        <xdr:cNvPr id="19" name="Chart 3"/>
        <xdr:cNvGraphicFramePr/>
      </xdr:nvGraphicFramePr>
      <xdr:xfrm>
        <a:off x="16097250" y="14706600"/>
        <a:ext cx="5029200" cy="2819400"/>
      </xdr:xfrm>
      <a:graphic>
        <a:graphicData uri="http://schemas.openxmlformats.org/drawingml/2006/chart">
          <c:chart xmlns:c="http://schemas.openxmlformats.org/drawingml/2006/chart" r:id="rId19"/>
        </a:graphicData>
      </a:graphic>
    </xdr:graphicFrame>
    <xdr:clientData/>
  </xdr:twoCellAnchor>
  <xdr:twoCellAnchor>
    <xdr:from>
      <xdr:col>30</xdr:col>
      <xdr:colOff>95250</xdr:colOff>
      <xdr:row>132</xdr:row>
      <xdr:rowOff>104775</xdr:rowOff>
    </xdr:from>
    <xdr:to>
      <xdr:col>39</xdr:col>
      <xdr:colOff>323850</xdr:colOff>
      <xdr:row>153</xdr:row>
      <xdr:rowOff>123825</xdr:rowOff>
    </xdr:to>
    <xdr:graphicFrame>
      <xdr:nvGraphicFramePr>
        <xdr:cNvPr id="20" name="Chart 3"/>
        <xdr:cNvGraphicFramePr/>
      </xdr:nvGraphicFramePr>
      <xdr:xfrm>
        <a:off x="16097250" y="17706975"/>
        <a:ext cx="5029200" cy="2819400"/>
      </xdr:xfrm>
      <a:graphic>
        <a:graphicData uri="http://schemas.openxmlformats.org/drawingml/2006/chart">
          <c:chart xmlns:c="http://schemas.openxmlformats.org/drawingml/2006/chart" r:id="rId20"/>
        </a:graphicData>
      </a:graphic>
    </xdr:graphicFrame>
    <xdr:clientData/>
  </xdr:twoCellAnchor>
  <xdr:twoCellAnchor>
    <xdr:from>
      <xdr:col>49</xdr:col>
      <xdr:colOff>485775</xdr:colOff>
      <xdr:row>0</xdr:row>
      <xdr:rowOff>95250</xdr:rowOff>
    </xdr:from>
    <xdr:to>
      <xdr:col>59</xdr:col>
      <xdr:colOff>190500</xdr:colOff>
      <xdr:row>21</xdr:row>
      <xdr:rowOff>123825</xdr:rowOff>
    </xdr:to>
    <xdr:graphicFrame>
      <xdr:nvGraphicFramePr>
        <xdr:cNvPr id="21" name="Chart 6"/>
        <xdr:cNvGraphicFramePr/>
      </xdr:nvGraphicFramePr>
      <xdr:xfrm>
        <a:off x="26622375" y="95250"/>
        <a:ext cx="5038725" cy="2828925"/>
      </xdr:xfrm>
      <a:graphic>
        <a:graphicData uri="http://schemas.openxmlformats.org/drawingml/2006/chart">
          <c:chart xmlns:c="http://schemas.openxmlformats.org/drawingml/2006/chart" r:id="rId21"/>
        </a:graphicData>
      </a:graphic>
    </xdr:graphicFrame>
    <xdr:clientData/>
  </xdr:twoCellAnchor>
  <xdr:twoCellAnchor>
    <xdr:from>
      <xdr:col>49</xdr:col>
      <xdr:colOff>495300</xdr:colOff>
      <xdr:row>22</xdr:row>
      <xdr:rowOff>95250</xdr:rowOff>
    </xdr:from>
    <xdr:to>
      <xdr:col>59</xdr:col>
      <xdr:colOff>190500</xdr:colOff>
      <xdr:row>43</xdr:row>
      <xdr:rowOff>123825</xdr:rowOff>
    </xdr:to>
    <xdr:graphicFrame>
      <xdr:nvGraphicFramePr>
        <xdr:cNvPr id="22" name="Chart 7"/>
        <xdr:cNvGraphicFramePr/>
      </xdr:nvGraphicFramePr>
      <xdr:xfrm>
        <a:off x="26631900" y="3028950"/>
        <a:ext cx="5029200" cy="2828925"/>
      </xdr:xfrm>
      <a:graphic>
        <a:graphicData uri="http://schemas.openxmlformats.org/drawingml/2006/chart">
          <c:chart xmlns:c="http://schemas.openxmlformats.org/drawingml/2006/chart" r:id="rId2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nl\projects\AEDG\Lodging\PTAC%20Rulemaking%20Prototype\sim_input_assumptions\PTAC&amp;PTHP_PerformanceAssump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nl\projects\Documents%20and%20Settings\d3l162\Desktop\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ctric Resistance Heater"/>
      <sheetName val="Fan CFM@208"/>
      <sheetName val="Fan CFM@208 (4 manufactures)"/>
      <sheetName val="Fan CFM@230"/>
      <sheetName val="Fan Inputs"/>
      <sheetName val="EIR|HIR Calcus"/>
      <sheetName val="COPs for TSLs (06-28-07)"/>
      <sheetName val="COPs for TSLs (05-01-07)"/>
      <sheetName val="EIR|HIR Calcus_OLD"/>
      <sheetName val="Fan Inputs (Sensitivity)"/>
      <sheetName val="PTAC EIR Calcus (Sensivity)"/>
      <sheetName val="DEER EIR Calcus"/>
      <sheetName val="DOE2 Performance Curves"/>
      <sheetName val="Heat Pump"/>
      <sheetName val="Coefficients"/>
      <sheetName val="oldfan energy"/>
      <sheetName val="PTAC Capacity"/>
      <sheetName val="PTAC Compressor energy"/>
    </sheetNames>
    <sheetDataSet>
      <sheetData sheetId="9">
        <row r="83">
          <cell r="G83">
            <v>75.46096369946989</v>
          </cell>
        </row>
        <row r="84">
          <cell r="G84">
            <v>112.95518090134468</v>
          </cell>
        </row>
        <row r="85">
          <cell r="G85">
            <v>172.08760656282823</v>
          </cell>
        </row>
        <row r="87">
          <cell r="G87">
            <v>73.3252760475981</v>
          </cell>
        </row>
        <row r="88">
          <cell r="G88">
            <v>111.19187688360101</v>
          </cell>
        </row>
        <row r="89">
          <cell r="G89">
            <v>154.07843843416015</v>
          </cell>
        </row>
        <row r="91">
          <cell r="G91">
            <v>70.47769251176904</v>
          </cell>
        </row>
        <row r="92">
          <cell r="G92">
            <v>104.24238457837595</v>
          </cell>
        </row>
        <row r="93">
          <cell r="G93">
            <v>144.07334502934455</v>
          </cell>
        </row>
        <row r="95">
          <cell r="G95">
            <v>69.05390074385453</v>
          </cell>
        </row>
        <row r="96">
          <cell r="G96">
            <v>101.92588714330094</v>
          </cell>
        </row>
        <row r="97">
          <cell r="G97">
            <v>130.06621426260273</v>
          </cell>
        </row>
        <row r="99">
          <cell r="G99">
            <v>65.4944213240682</v>
          </cell>
        </row>
        <row r="100">
          <cell r="G100">
            <v>96.13464355561337</v>
          </cell>
        </row>
        <row r="101">
          <cell r="G101">
            <v>120.06112085778713</v>
          </cell>
        </row>
      </sheetData>
      <sheetData sheetId="12">
        <row r="3">
          <cell r="C3">
            <v>12.1</v>
          </cell>
          <cell r="D3">
            <v>11.1</v>
          </cell>
        </row>
        <row r="7">
          <cell r="B7">
            <v>40</v>
          </cell>
          <cell r="C7">
            <v>67</v>
          </cell>
          <cell r="M7">
            <v>0</v>
          </cell>
        </row>
        <row r="8">
          <cell r="B8">
            <v>45</v>
          </cell>
          <cell r="C8">
            <v>67</v>
          </cell>
          <cell r="M8">
            <v>0.01</v>
          </cell>
        </row>
        <row r="9">
          <cell r="B9">
            <v>50</v>
          </cell>
          <cell r="C9">
            <v>67</v>
          </cell>
          <cell r="M9">
            <v>0.02</v>
          </cell>
        </row>
        <row r="10">
          <cell r="B10">
            <v>55</v>
          </cell>
          <cell r="C10">
            <v>67</v>
          </cell>
          <cell r="M10">
            <v>0.03</v>
          </cell>
        </row>
        <row r="11">
          <cell r="B11">
            <v>60</v>
          </cell>
          <cell r="C11">
            <v>67</v>
          </cell>
          <cell r="M11">
            <v>0.04</v>
          </cell>
        </row>
        <row r="12">
          <cell r="B12">
            <v>65</v>
          </cell>
          <cell r="C12">
            <v>67</v>
          </cell>
          <cell r="M12">
            <v>0.05</v>
          </cell>
        </row>
        <row r="13">
          <cell r="B13">
            <v>70</v>
          </cell>
          <cell r="C13">
            <v>67</v>
          </cell>
          <cell r="M13">
            <v>0.1</v>
          </cell>
        </row>
        <row r="14">
          <cell r="B14">
            <v>75</v>
          </cell>
          <cell r="C14">
            <v>67</v>
          </cell>
          <cell r="M14">
            <v>0.15000000000000002</v>
          </cell>
        </row>
        <row r="15">
          <cell r="B15">
            <v>80</v>
          </cell>
          <cell r="C15">
            <v>67</v>
          </cell>
          <cell r="M15">
            <v>0.2</v>
          </cell>
        </row>
        <row r="16">
          <cell r="B16">
            <v>85</v>
          </cell>
          <cell r="C16">
            <v>67</v>
          </cell>
          <cell r="M16">
            <v>0.25</v>
          </cell>
        </row>
        <row r="17">
          <cell r="B17">
            <v>90</v>
          </cell>
          <cell r="C17">
            <v>67</v>
          </cell>
          <cell r="M17">
            <v>0.3</v>
          </cell>
        </row>
        <row r="18">
          <cell r="B18">
            <v>95</v>
          </cell>
          <cell r="C18">
            <v>67</v>
          </cell>
          <cell r="M18">
            <v>0.35</v>
          </cell>
        </row>
        <row r="19">
          <cell r="B19">
            <v>100</v>
          </cell>
          <cell r="C19">
            <v>67</v>
          </cell>
          <cell r="M19">
            <v>0.39999999999999997</v>
          </cell>
        </row>
        <row r="20">
          <cell r="B20">
            <v>105</v>
          </cell>
          <cell r="C20">
            <v>67</v>
          </cell>
          <cell r="M20">
            <v>0.44999999999999996</v>
          </cell>
        </row>
        <row r="21">
          <cell r="B21">
            <v>110</v>
          </cell>
          <cell r="C21">
            <v>67</v>
          </cell>
          <cell r="M21">
            <v>0.49999999999999994</v>
          </cell>
        </row>
        <row r="22">
          <cell r="B22">
            <v>115</v>
          </cell>
          <cell r="C22">
            <v>67</v>
          </cell>
          <cell r="M22">
            <v>0.5499999999999999</v>
          </cell>
        </row>
        <row r="23">
          <cell r="B23">
            <v>120</v>
          </cell>
          <cell r="C23">
            <v>67</v>
          </cell>
          <cell r="M23">
            <v>0.6</v>
          </cell>
        </row>
        <row r="24">
          <cell r="C24">
            <v>62</v>
          </cell>
          <cell r="M24">
            <v>0.7</v>
          </cell>
        </row>
        <row r="25">
          <cell r="C25">
            <v>62</v>
          </cell>
          <cell r="M25">
            <v>0.7999999999999999</v>
          </cell>
        </row>
        <row r="26">
          <cell r="C26">
            <v>62</v>
          </cell>
          <cell r="M26">
            <v>0.8999999999999999</v>
          </cell>
        </row>
        <row r="27">
          <cell r="C27">
            <v>62</v>
          </cell>
          <cell r="M27">
            <v>0.9999999999999999</v>
          </cell>
        </row>
        <row r="28">
          <cell r="C28">
            <v>62</v>
          </cell>
        </row>
        <row r="29">
          <cell r="C29">
            <v>62</v>
          </cell>
        </row>
        <row r="30">
          <cell r="C30">
            <v>62</v>
          </cell>
        </row>
        <row r="31">
          <cell r="C31">
            <v>62</v>
          </cell>
        </row>
        <row r="32">
          <cell r="C32">
            <v>62</v>
          </cell>
        </row>
        <row r="33">
          <cell r="C33">
            <v>62</v>
          </cell>
        </row>
        <row r="34">
          <cell r="C34">
            <v>62</v>
          </cell>
        </row>
        <row r="35">
          <cell r="C35">
            <v>62</v>
          </cell>
        </row>
        <row r="36">
          <cell r="C36">
            <v>62</v>
          </cell>
        </row>
        <row r="37">
          <cell r="C37">
            <v>62</v>
          </cell>
        </row>
      </sheetData>
      <sheetData sheetId="14">
        <row r="3">
          <cell r="C3">
            <v>1.1839345</v>
          </cell>
          <cell r="D3">
            <v>-0.0081087</v>
          </cell>
          <cell r="E3">
            <v>0.00021104</v>
          </cell>
          <cell r="F3">
            <v>-0.0061425</v>
          </cell>
          <cell r="G3">
            <v>1.62E-06</v>
          </cell>
          <cell r="H3">
            <v>-3E-06</v>
          </cell>
        </row>
        <row r="4">
          <cell r="C4">
            <v>-0.6550461</v>
          </cell>
          <cell r="D4">
            <v>0.03889096</v>
          </cell>
          <cell r="E4">
            <v>-0.0001925</v>
          </cell>
          <cell r="F4">
            <v>0.00130464</v>
          </cell>
          <cell r="G4">
            <v>0.00013517</v>
          </cell>
          <cell r="H4">
            <v>-0.0002247</v>
          </cell>
        </row>
        <row r="5">
          <cell r="C5">
            <v>6.3112709</v>
          </cell>
          <cell r="D5">
            <v>-0.1129951</v>
          </cell>
          <cell r="E5">
            <v>0.00043336</v>
          </cell>
          <cell r="F5">
            <v>0.00377381</v>
          </cell>
          <cell r="G5">
            <v>-4.99E-05</v>
          </cell>
          <cell r="H5">
            <v>6.375E-05</v>
          </cell>
        </row>
        <row r="6">
          <cell r="C6">
            <v>0.125</v>
          </cell>
          <cell r="D6">
            <v>0.875</v>
          </cell>
          <cell r="E6">
            <v>0</v>
          </cell>
          <cell r="F6">
            <v>0</v>
          </cell>
        </row>
        <row r="8">
          <cell r="C8">
            <v>2.73404E-06</v>
          </cell>
          <cell r="D8">
            <v>1.05259</v>
          </cell>
          <cell r="E8">
            <v>-0.0552087</v>
          </cell>
          <cell r="F8">
            <v>0.00262236</v>
          </cell>
        </row>
        <row r="9">
          <cell r="C9">
            <v>-0.00057143</v>
          </cell>
          <cell r="D9">
            <v>1.2285714</v>
          </cell>
          <cell r="E9">
            <v>-0.22857143</v>
          </cell>
        </row>
        <row r="10">
          <cell r="C10">
            <v>0.125</v>
          </cell>
          <cell r="D10">
            <v>0.875</v>
          </cell>
        </row>
        <row r="11">
          <cell r="C11">
            <v>0.20123007</v>
          </cell>
          <cell r="D11">
            <v>-0.0312175</v>
          </cell>
          <cell r="E11">
            <v>1.9504979</v>
          </cell>
          <cell r="F11">
            <v>-1.1205104</v>
          </cell>
        </row>
        <row r="13">
          <cell r="C13">
            <v>0.0101858</v>
          </cell>
          <cell r="D13">
            <v>1.18131</v>
          </cell>
          <cell r="E13">
            <v>-0.246748</v>
          </cell>
          <cell r="F13">
            <v>0.0555745</v>
          </cell>
        </row>
        <row r="15">
          <cell r="C15">
            <v>6.25583E-05</v>
          </cell>
          <cell r="D15">
            <v>1.17517</v>
          </cell>
          <cell r="E15">
            <v>-0.201513</v>
          </cell>
          <cell r="F15">
            <v>0.0263344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TAC 9000 Btuh"/>
      <sheetName val="PTAC 12000 Btuh"/>
    </sheetNames>
    <sheetDataSet>
      <sheetData sheetId="0">
        <row r="2">
          <cell r="B2">
            <v>9000</v>
          </cell>
        </row>
        <row r="5">
          <cell r="F5">
            <v>52.98273155416007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134"/>
  <sheetViews>
    <sheetView tabSelected="1" zoomScale="60" zoomScaleNormal="60" zoomScaleSheetLayoutView="100" zoomScalePageLayoutView="0" workbookViewId="0" topLeftCell="A1">
      <selection activeCell="B16" sqref="B16:C16"/>
    </sheetView>
  </sheetViews>
  <sheetFormatPr defaultColWidth="10.33203125" defaultRowHeight="10.5"/>
  <cols>
    <col min="1" max="1" width="5" style="3" customWidth="1"/>
    <col min="2" max="2" width="25.33203125" style="3" customWidth="1"/>
    <col min="3" max="3" width="17.66015625" style="3" customWidth="1"/>
    <col min="4" max="6" width="35.33203125" style="3" customWidth="1"/>
    <col min="7" max="7" width="44.66015625" style="5" customWidth="1"/>
    <col min="8" max="8" width="10.33203125" style="74" customWidth="1"/>
    <col min="9" max="16384" width="10.33203125" style="1" customWidth="1"/>
  </cols>
  <sheetData>
    <row r="1" spans="1:8" s="156" customFormat="1" ht="20.25" customHeight="1">
      <c r="A1" s="158" t="s">
        <v>363</v>
      </c>
      <c r="B1" s="17"/>
      <c r="C1" s="17"/>
      <c r="D1" s="17"/>
      <c r="E1" s="17"/>
      <c r="F1" s="17"/>
      <c r="G1" s="17"/>
      <c r="H1" s="157"/>
    </row>
    <row r="2" spans="1:11" s="156" customFormat="1" ht="15" customHeight="1" thickBot="1">
      <c r="A2" s="159" t="s">
        <v>413</v>
      </c>
      <c r="B2" s="201"/>
      <c r="C2" s="201"/>
      <c r="D2" s="201"/>
      <c r="E2" s="201"/>
      <c r="F2" s="201"/>
      <c r="G2" s="201"/>
      <c r="H2" s="202"/>
      <c r="I2" s="30"/>
      <c r="J2" s="30"/>
      <c r="K2" s="30"/>
    </row>
    <row r="3" spans="1:7" ht="12">
      <c r="A3" s="258"/>
      <c r="B3" s="264" t="s">
        <v>85</v>
      </c>
      <c r="C3" s="272"/>
      <c r="D3" s="264" t="s">
        <v>407</v>
      </c>
      <c r="E3" s="264"/>
      <c r="F3" s="264"/>
      <c r="G3" s="249" t="s">
        <v>86</v>
      </c>
    </row>
    <row r="4" spans="1:7" ht="12">
      <c r="A4" s="259"/>
      <c r="B4" s="265"/>
      <c r="C4" s="273"/>
      <c r="D4" s="265"/>
      <c r="E4" s="265"/>
      <c r="F4" s="265"/>
      <c r="G4" s="250"/>
    </row>
    <row r="5" spans="1:8" s="2" customFormat="1" ht="12">
      <c r="A5" s="259"/>
      <c r="B5" s="265"/>
      <c r="C5" s="273"/>
      <c r="D5" s="265"/>
      <c r="E5" s="265"/>
      <c r="F5" s="265"/>
      <c r="G5" s="251"/>
      <c r="H5" s="75"/>
    </row>
    <row r="6" spans="1:8" s="3" customFormat="1" ht="18" thickBot="1">
      <c r="A6" s="328" t="s">
        <v>11</v>
      </c>
      <c r="B6" s="329"/>
      <c r="C6" s="329"/>
      <c r="D6" s="203"/>
      <c r="E6" s="203"/>
      <c r="F6" s="203"/>
      <c r="G6" s="204"/>
      <c r="H6" s="73"/>
    </row>
    <row r="7" spans="1:8" s="3" customFormat="1" ht="15" customHeight="1">
      <c r="A7" s="6"/>
      <c r="B7" s="330" t="s">
        <v>87</v>
      </c>
      <c r="C7" s="331"/>
      <c r="D7" s="269" t="s">
        <v>88</v>
      </c>
      <c r="E7" s="270"/>
      <c r="F7" s="271"/>
      <c r="G7" s="4"/>
      <c r="H7" s="73"/>
    </row>
    <row r="8" spans="1:7" ht="174.75">
      <c r="A8" s="205"/>
      <c r="B8" s="332" t="s">
        <v>89</v>
      </c>
      <c r="C8" s="333"/>
      <c r="D8" s="155" t="s">
        <v>412</v>
      </c>
      <c r="E8" s="76" t="s">
        <v>408</v>
      </c>
      <c r="F8" s="72" t="s">
        <v>409</v>
      </c>
      <c r="G8" s="77" t="s">
        <v>410</v>
      </c>
    </row>
    <row r="9" spans="1:7" ht="14.25" customHeight="1">
      <c r="A9" s="31"/>
      <c r="B9" s="335" t="s">
        <v>90</v>
      </c>
      <c r="C9" s="336"/>
      <c r="D9" s="237" t="s">
        <v>370</v>
      </c>
      <c r="E9" s="238"/>
      <c r="F9" s="239"/>
      <c r="G9" s="77"/>
    </row>
    <row r="10" spans="1:7" ht="14.25" customHeight="1">
      <c r="A10" s="32"/>
      <c r="B10" s="209" t="s">
        <v>91</v>
      </c>
      <c r="C10" s="210"/>
      <c r="D10" s="337" t="s">
        <v>162</v>
      </c>
      <c r="E10" s="338"/>
      <c r="F10" s="339"/>
      <c r="G10" s="160"/>
    </row>
    <row r="11" spans="1:7" ht="30" customHeight="1" thickBot="1">
      <c r="A11" s="32"/>
      <c r="B11" s="293" t="s">
        <v>92</v>
      </c>
      <c r="C11" s="294"/>
      <c r="D11" s="295" t="s">
        <v>158</v>
      </c>
      <c r="E11" s="296"/>
      <c r="F11" s="297"/>
      <c r="G11" s="160"/>
    </row>
    <row r="12" spans="1:7" ht="17.25" customHeight="1" thickBot="1">
      <c r="A12" s="221" t="s">
        <v>12</v>
      </c>
      <c r="B12" s="222"/>
      <c r="C12" s="222"/>
      <c r="D12" s="33"/>
      <c r="E12" s="33"/>
      <c r="F12" s="33"/>
      <c r="G12" s="34"/>
    </row>
    <row r="13" spans="1:8" s="2" customFormat="1" ht="81.75" customHeight="1">
      <c r="A13" s="7"/>
      <c r="B13" s="291" t="s">
        <v>93</v>
      </c>
      <c r="C13" s="292"/>
      <c r="D13" s="288" t="s">
        <v>336</v>
      </c>
      <c r="E13" s="289"/>
      <c r="F13" s="290"/>
      <c r="G13" s="77" t="s">
        <v>352</v>
      </c>
      <c r="H13" s="75"/>
    </row>
    <row r="14" spans="1:7" ht="205.5" customHeight="1">
      <c r="A14" s="8"/>
      <c r="B14" s="209" t="s">
        <v>94</v>
      </c>
      <c r="C14" s="210"/>
      <c r="D14" s="266"/>
      <c r="E14" s="267"/>
      <c r="F14" s="268"/>
      <c r="G14" s="77" t="s">
        <v>160</v>
      </c>
    </row>
    <row r="15" spans="1:7" ht="12">
      <c r="A15" s="31"/>
      <c r="B15" s="209" t="s">
        <v>95</v>
      </c>
      <c r="C15" s="210"/>
      <c r="D15" s="237">
        <v>3</v>
      </c>
      <c r="E15" s="238"/>
      <c r="F15" s="239"/>
      <c r="G15" s="77" t="s">
        <v>159</v>
      </c>
    </row>
    <row r="16" spans="1:8" s="2" customFormat="1" ht="30" customHeight="1">
      <c r="A16" s="35"/>
      <c r="B16" s="209" t="s">
        <v>13</v>
      </c>
      <c r="C16" s="236"/>
      <c r="D16" s="226">
        <v>4</v>
      </c>
      <c r="E16" s="227"/>
      <c r="F16" s="228"/>
      <c r="G16" s="78"/>
      <c r="H16" s="75"/>
    </row>
    <row r="17" spans="1:8" s="2" customFormat="1" ht="67.5" customHeight="1">
      <c r="A17" s="35"/>
      <c r="B17" s="209" t="s">
        <v>96</v>
      </c>
      <c r="C17" s="210"/>
      <c r="D17" s="298" t="s">
        <v>343</v>
      </c>
      <c r="E17" s="299"/>
      <c r="F17" s="300"/>
      <c r="G17" s="77" t="s">
        <v>159</v>
      </c>
      <c r="H17" s="75"/>
    </row>
    <row r="18" spans="1:7" ht="19.5" customHeight="1">
      <c r="A18" s="31"/>
      <c r="B18" s="244" t="s">
        <v>14</v>
      </c>
      <c r="C18" s="245"/>
      <c r="D18" s="274" t="s">
        <v>323</v>
      </c>
      <c r="E18" s="275"/>
      <c r="F18" s="276"/>
      <c r="G18" s="246" t="s">
        <v>159</v>
      </c>
    </row>
    <row r="19" spans="1:7" ht="16.5" customHeight="1">
      <c r="A19" s="31"/>
      <c r="B19" s="209" t="s">
        <v>15</v>
      </c>
      <c r="C19" s="245"/>
      <c r="D19" s="237" t="s">
        <v>368</v>
      </c>
      <c r="E19" s="238"/>
      <c r="F19" s="239"/>
      <c r="G19" s="247"/>
    </row>
    <row r="20" spans="1:7" ht="16.5" customHeight="1">
      <c r="A20" s="31"/>
      <c r="B20" s="209" t="s">
        <v>16</v>
      </c>
      <c r="C20" s="245"/>
      <c r="D20" s="211" t="s">
        <v>369</v>
      </c>
      <c r="E20" s="252"/>
      <c r="F20" s="253"/>
      <c r="G20" s="247"/>
    </row>
    <row r="21" spans="1:7" ht="126.75" customHeight="1">
      <c r="A21" s="31"/>
      <c r="B21" s="260" t="s">
        <v>10</v>
      </c>
      <c r="C21" s="261"/>
      <c r="D21" s="211"/>
      <c r="E21" s="212"/>
      <c r="F21" s="213"/>
      <c r="G21" s="247"/>
    </row>
    <row r="22" spans="1:7" ht="73.5" customHeight="1">
      <c r="A22" s="31"/>
      <c r="B22" s="262"/>
      <c r="C22" s="263"/>
      <c r="D22" s="255" t="s">
        <v>339</v>
      </c>
      <c r="E22" s="256"/>
      <c r="F22" s="257"/>
      <c r="G22" s="247"/>
    </row>
    <row r="23" spans="1:7" ht="39.75" customHeight="1">
      <c r="A23" s="31"/>
      <c r="B23" s="209" t="s">
        <v>97</v>
      </c>
      <c r="C23" s="210"/>
      <c r="D23" s="254" t="s">
        <v>286</v>
      </c>
      <c r="E23" s="227"/>
      <c r="F23" s="228"/>
      <c r="G23" s="247"/>
    </row>
    <row r="24" spans="1:7" ht="33.75" customHeight="1">
      <c r="A24" s="32"/>
      <c r="B24" s="209" t="s">
        <v>98</v>
      </c>
      <c r="C24" s="210"/>
      <c r="D24" s="206" t="s">
        <v>367</v>
      </c>
      <c r="E24" s="207"/>
      <c r="F24" s="208"/>
      <c r="G24" s="247"/>
    </row>
    <row r="25" spans="1:7" ht="21.75" customHeight="1" thickBot="1">
      <c r="A25" s="32"/>
      <c r="B25" s="277" t="s">
        <v>99</v>
      </c>
      <c r="C25" s="261"/>
      <c r="D25" s="284" t="s">
        <v>151</v>
      </c>
      <c r="E25" s="285"/>
      <c r="F25" s="286"/>
      <c r="G25" s="248"/>
    </row>
    <row r="26" spans="1:7" ht="18" customHeight="1" thickBot="1">
      <c r="A26" s="344" t="s">
        <v>100</v>
      </c>
      <c r="B26" s="345"/>
      <c r="C26" s="345"/>
      <c r="D26" s="36"/>
      <c r="E26" s="36"/>
      <c r="F26" s="36"/>
      <c r="G26" s="37"/>
    </row>
    <row r="27" spans="1:7" ht="15" customHeight="1">
      <c r="A27" s="38"/>
      <c r="B27" s="340" t="s">
        <v>17</v>
      </c>
      <c r="C27" s="341"/>
      <c r="D27" s="39"/>
      <c r="E27" s="39"/>
      <c r="F27" s="39"/>
      <c r="G27" s="40"/>
    </row>
    <row r="28" spans="1:8" s="2" customFormat="1" ht="60" customHeight="1">
      <c r="A28" s="35"/>
      <c r="B28" s="209" t="s">
        <v>101</v>
      </c>
      <c r="C28" s="210"/>
      <c r="D28" s="301" t="s">
        <v>344</v>
      </c>
      <c r="E28" s="302"/>
      <c r="F28" s="303"/>
      <c r="G28" s="79" t="s">
        <v>340</v>
      </c>
      <c r="H28" s="75"/>
    </row>
    <row r="29" spans="1:8" s="2" customFormat="1" ht="37.5" customHeight="1">
      <c r="A29" s="35"/>
      <c r="B29" s="209" t="s">
        <v>398</v>
      </c>
      <c r="C29" s="220"/>
      <c r="D29" s="324" t="s">
        <v>364</v>
      </c>
      <c r="E29" s="342"/>
      <c r="F29" s="343"/>
      <c r="G29" s="161" t="s">
        <v>365</v>
      </c>
      <c r="H29" s="75"/>
    </row>
    <row r="30" spans="1:7" ht="31.5" customHeight="1">
      <c r="A30" s="31"/>
      <c r="B30" s="209" t="s">
        <v>102</v>
      </c>
      <c r="C30" s="245"/>
      <c r="D30" s="226" t="s">
        <v>366</v>
      </c>
      <c r="E30" s="227"/>
      <c r="F30" s="228"/>
      <c r="G30" s="77"/>
    </row>
    <row r="31" spans="1:7" ht="15" customHeight="1">
      <c r="A31" s="31"/>
      <c r="B31" s="209" t="s">
        <v>103</v>
      </c>
      <c r="C31" s="245"/>
      <c r="D31" s="237" t="s">
        <v>371</v>
      </c>
      <c r="E31" s="238"/>
      <c r="F31" s="239"/>
      <c r="G31" s="77"/>
    </row>
    <row r="32" spans="1:7" ht="15" customHeight="1">
      <c r="A32" s="31"/>
      <c r="B32" s="312" t="s">
        <v>18</v>
      </c>
      <c r="C32" s="313"/>
      <c r="D32" s="42"/>
      <c r="E32" s="42"/>
      <c r="F32" s="42"/>
      <c r="G32" s="43"/>
    </row>
    <row r="33" spans="1:7" ht="43.5" customHeight="1">
      <c r="A33" s="31"/>
      <c r="B33" s="209" t="s">
        <v>101</v>
      </c>
      <c r="C33" s="210"/>
      <c r="D33" s="206" t="s">
        <v>380</v>
      </c>
      <c r="E33" s="207"/>
      <c r="F33" s="208"/>
      <c r="G33" s="77" t="s">
        <v>161</v>
      </c>
    </row>
    <row r="34" spans="1:8" s="2" customFormat="1" ht="47.25" customHeight="1">
      <c r="A34" s="35"/>
      <c r="B34" s="209" t="s">
        <v>398</v>
      </c>
      <c r="C34" s="220"/>
      <c r="D34" s="324" t="s">
        <v>374</v>
      </c>
      <c r="E34" s="342"/>
      <c r="F34" s="343"/>
      <c r="G34" s="161" t="s">
        <v>365</v>
      </c>
      <c r="H34" s="75"/>
    </row>
    <row r="35" spans="1:7" ht="15" customHeight="1">
      <c r="A35" s="31"/>
      <c r="B35" s="209" t="s">
        <v>102</v>
      </c>
      <c r="C35" s="245"/>
      <c r="D35" s="226" t="s">
        <v>372</v>
      </c>
      <c r="E35" s="227"/>
      <c r="F35" s="228"/>
      <c r="G35" s="77"/>
    </row>
    <row r="36" spans="1:7" ht="15" customHeight="1">
      <c r="A36" s="31"/>
      <c r="B36" s="209" t="s">
        <v>103</v>
      </c>
      <c r="C36" s="245"/>
      <c r="D36" s="237" t="s">
        <v>373</v>
      </c>
      <c r="E36" s="238"/>
      <c r="F36" s="239"/>
      <c r="G36" s="77"/>
    </row>
    <row r="37" spans="1:7" ht="15" customHeight="1">
      <c r="A37" s="31"/>
      <c r="B37" s="312" t="s">
        <v>19</v>
      </c>
      <c r="C37" s="334"/>
      <c r="D37" s="42"/>
      <c r="E37" s="42"/>
      <c r="F37" s="42"/>
      <c r="G37" s="43"/>
    </row>
    <row r="38" spans="1:7" ht="19.5" customHeight="1">
      <c r="A38" s="31"/>
      <c r="B38" s="209" t="s">
        <v>102</v>
      </c>
      <c r="C38" s="245"/>
      <c r="D38" s="226" t="s">
        <v>375</v>
      </c>
      <c r="E38" s="227"/>
      <c r="F38" s="228"/>
      <c r="G38" s="163"/>
    </row>
    <row r="39" spans="1:7" ht="19.5" customHeight="1">
      <c r="A39" s="31"/>
      <c r="B39" s="209" t="s">
        <v>104</v>
      </c>
      <c r="C39" s="245"/>
      <c r="D39" s="226" t="s">
        <v>357</v>
      </c>
      <c r="E39" s="275"/>
      <c r="F39" s="276"/>
      <c r="G39" s="77"/>
    </row>
    <row r="40" spans="1:8" s="2" customFormat="1" ht="19.5" customHeight="1">
      <c r="A40" s="35"/>
      <c r="B40" s="209" t="s">
        <v>399</v>
      </c>
      <c r="C40" s="287"/>
      <c r="D40" s="278" t="s">
        <v>381</v>
      </c>
      <c r="E40" s="279"/>
      <c r="F40" s="280"/>
      <c r="G40" s="246" t="s">
        <v>365</v>
      </c>
      <c r="H40" s="75"/>
    </row>
    <row r="41" spans="1:8" s="2" customFormat="1" ht="21" customHeight="1">
      <c r="A41" s="35"/>
      <c r="B41" s="209" t="s">
        <v>105</v>
      </c>
      <c r="C41" s="287"/>
      <c r="D41" s="281"/>
      <c r="E41" s="282"/>
      <c r="F41" s="283"/>
      <c r="G41" s="317"/>
      <c r="H41" s="75"/>
    </row>
    <row r="42" spans="1:7" ht="17.25" customHeight="1">
      <c r="A42" s="31"/>
      <c r="B42" s="209" t="s">
        <v>106</v>
      </c>
      <c r="C42" s="245"/>
      <c r="D42" s="226" t="s">
        <v>376</v>
      </c>
      <c r="E42" s="275"/>
      <c r="F42" s="276"/>
      <c r="G42" s="77"/>
    </row>
    <row r="43" spans="1:7" ht="15" customHeight="1">
      <c r="A43" s="31"/>
      <c r="B43" s="209" t="s">
        <v>107</v>
      </c>
      <c r="C43" s="245"/>
      <c r="D43" s="321">
        <v>0</v>
      </c>
      <c r="E43" s="322"/>
      <c r="F43" s="323"/>
      <c r="G43" s="77"/>
    </row>
    <row r="44" spans="1:7" ht="12.75">
      <c r="A44" s="31"/>
      <c r="B44" s="164" t="s">
        <v>147</v>
      </c>
      <c r="C44" s="42"/>
      <c r="D44" s="42"/>
      <c r="E44" s="42"/>
      <c r="F44" s="42"/>
      <c r="G44" s="165"/>
    </row>
    <row r="45" spans="1:7" ht="12.75" customHeight="1">
      <c r="A45" s="31"/>
      <c r="B45" s="209" t="s">
        <v>102</v>
      </c>
      <c r="C45" s="245"/>
      <c r="D45" s="226" t="s">
        <v>377</v>
      </c>
      <c r="E45" s="227"/>
      <c r="F45" s="228"/>
      <c r="G45" s="166"/>
    </row>
    <row r="46" spans="1:7" ht="12">
      <c r="A46" s="31"/>
      <c r="B46" s="209" t="s">
        <v>104</v>
      </c>
      <c r="C46" s="245"/>
      <c r="D46" s="351" t="s">
        <v>148</v>
      </c>
      <c r="E46" s="352"/>
      <c r="F46" s="353"/>
      <c r="G46" s="314"/>
    </row>
    <row r="47" spans="1:7" ht="12">
      <c r="A47" s="31"/>
      <c r="B47" s="209" t="s">
        <v>399</v>
      </c>
      <c r="C47" s="287"/>
      <c r="D47" s="354"/>
      <c r="E47" s="355"/>
      <c r="F47" s="356"/>
      <c r="G47" s="315"/>
    </row>
    <row r="48" spans="1:7" ht="12">
      <c r="A48" s="31"/>
      <c r="B48" s="209" t="s">
        <v>105</v>
      </c>
      <c r="C48" s="287"/>
      <c r="D48" s="354"/>
      <c r="E48" s="355"/>
      <c r="F48" s="356"/>
      <c r="G48" s="315"/>
    </row>
    <row r="49" spans="1:7" ht="15.75" customHeight="1">
      <c r="A49" s="31"/>
      <c r="B49" s="209" t="s">
        <v>106</v>
      </c>
      <c r="C49" s="245"/>
      <c r="D49" s="357"/>
      <c r="E49" s="358"/>
      <c r="F49" s="359"/>
      <c r="G49" s="316"/>
    </row>
    <row r="50" spans="1:7" ht="15.75" customHeight="1">
      <c r="A50" s="31"/>
      <c r="B50" s="164" t="s">
        <v>20</v>
      </c>
      <c r="C50" s="42"/>
      <c r="D50" s="42"/>
      <c r="E50" s="42"/>
      <c r="F50" s="42"/>
      <c r="G50" s="165"/>
    </row>
    <row r="51" spans="1:7" ht="12">
      <c r="A51" s="31"/>
      <c r="B51" s="310" t="s">
        <v>21</v>
      </c>
      <c r="C51" s="311"/>
      <c r="D51" s="226" t="s">
        <v>163</v>
      </c>
      <c r="E51" s="275"/>
      <c r="F51" s="276"/>
      <c r="G51" s="77"/>
    </row>
    <row r="52" spans="1:7" ht="24" customHeight="1">
      <c r="A52" s="31"/>
      <c r="B52" s="209" t="s">
        <v>101</v>
      </c>
      <c r="C52" s="210"/>
      <c r="D52" s="206" t="s">
        <v>164</v>
      </c>
      <c r="E52" s="207"/>
      <c r="F52" s="208"/>
      <c r="G52" s="77"/>
    </row>
    <row r="53" spans="1:8" s="2" customFormat="1" ht="77.25" customHeight="1">
      <c r="A53" s="35"/>
      <c r="B53" s="209" t="s">
        <v>152</v>
      </c>
      <c r="C53" s="220"/>
      <c r="D53" s="324" t="s">
        <v>378</v>
      </c>
      <c r="E53" s="325"/>
      <c r="F53" s="326"/>
      <c r="G53" s="161" t="s">
        <v>365</v>
      </c>
      <c r="H53" s="75"/>
    </row>
    <row r="54" spans="1:7" ht="16.5" customHeight="1">
      <c r="A54" s="31"/>
      <c r="B54" s="209" t="s">
        <v>141</v>
      </c>
      <c r="C54" s="245"/>
      <c r="D54" s="211" t="s">
        <v>148</v>
      </c>
      <c r="E54" s="212"/>
      <c r="F54" s="213"/>
      <c r="G54" s="167"/>
    </row>
    <row r="55" spans="1:7" ht="21" customHeight="1">
      <c r="A55" s="31"/>
      <c r="B55" s="209" t="s">
        <v>102</v>
      </c>
      <c r="C55" s="245"/>
      <c r="D55" s="237" t="s">
        <v>372</v>
      </c>
      <c r="E55" s="238"/>
      <c r="F55" s="239"/>
      <c r="G55" s="77"/>
    </row>
    <row r="56" spans="1:7" ht="15" customHeight="1">
      <c r="A56" s="31"/>
      <c r="B56" s="312" t="s">
        <v>22</v>
      </c>
      <c r="C56" s="313"/>
      <c r="D56" s="42"/>
      <c r="E56" s="42"/>
      <c r="F56" s="42"/>
      <c r="G56" s="43"/>
    </row>
    <row r="57" spans="1:7" ht="12">
      <c r="A57" s="31"/>
      <c r="B57" s="209" t="s">
        <v>108</v>
      </c>
      <c r="C57" s="245"/>
      <c r="D57" s="237" t="s">
        <v>142</v>
      </c>
      <c r="E57" s="238"/>
      <c r="F57" s="239"/>
      <c r="G57" s="77"/>
    </row>
    <row r="58" spans="1:7" ht="15" customHeight="1">
      <c r="A58" s="31"/>
      <c r="B58" s="209" t="s">
        <v>109</v>
      </c>
      <c r="C58" s="245"/>
      <c r="D58" s="237" t="s">
        <v>379</v>
      </c>
      <c r="E58" s="238"/>
      <c r="F58" s="239"/>
      <c r="G58" s="77"/>
    </row>
    <row r="59" spans="1:7" ht="12">
      <c r="A59" s="31"/>
      <c r="B59" s="327" t="s">
        <v>23</v>
      </c>
      <c r="C59" s="245"/>
      <c r="D59" s="274" t="s">
        <v>150</v>
      </c>
      <c r="E59" s="275"/>
      <c r="F59" s="276"/>
      <c r="G59" s="77"/>
    </row>
    <row r="60" spans="1:7" ht="15" customHeight="1" thickBot="1">
      <c r="A60" s="31"/>
      <c r="B60" s="312" t="s">
        <v>24</v>
      </c>
      <c r="C60" s="313"/>
      <c r="D60" s="42"/>
      <c r="E60" s="42"/>
      <c r="F60" s="42"/>
      <c r="G60" s="43"/>
    </row>
    <row r="61" spans="1:7" ht="153.75" thickBot="1">
      <c r="A61" s="44"/>
      <c r="B61" s="308" t="s">
        <v>165</v>
      </c>
      <c r="C61" s="309"/>
      <c r="D61" s="284" t="s">
        <v>391</v>
      </c>
      <c r="E61" s="285"/>
      <c r="F61" s="286"/>
      <c r="G61" s="168" t="s">
        <v>400</v>
      </c>
    </row>
    <row r="62" spans="1:7" ht="18" customHeight="1" thickBot="1">
      <c r="A62" s="304" t="s">
        <v>25</v>
      </c>
      <c r="B62" s="305"/>
      <c r="C62" s="305"/>
      <c r="D62" s="45"/>
      <c r="E62" s="45"/>
      <c r="F62" s="45"/>
      <c r="G62" s="46"/>
    </row>
    <row r="63" spans="1:7" ht="15" customHeight="1">
      <c r="A63" s="47"/>
      <c r="B63" s="10" t="s">
        <v>26</v>
      </c>
      <c r="C63" s="41"/>
      <c r="D63" s="39"/>
      <c r="E63" s="39"/>
      <c r="F63" s="39"/>
      <c r="G63" s="40"/>
    </row>
    <row r="64" spans="1:7" ht="54.75" customHeight="1">
      <c r="A64" s="35"/>
      <c r="B64" s="209" t="s">
        <v>110</v>
      </c>
      <c r="C64" s="210"/>
      <c r="D64" s="209" t="s">
        <v>337</v>
      </c>
      <c r="E64" s="307"/>
      <c r="F64" s="210"/>
      <c r="G64" s="306" t="s">
        <v>166</v>
      </c>
    </row>
    <row r="65" spans="1:7" ht="48" customHeight="1">
      <c r="A65" s="35"/>
      <c r="B65" s="209" t="s">
        <v>111</v>
      </c>
      <c r="C65" s="210"/>
      <c r="D65" s="209" t="s">
        <v>358</v>
      </c>
      <c r="E65" s="307"/>
      <c r="F65" s="210"/>
      <c r="G65" s="306"/>
    </row>
    <row r="66" spans="1:7" ht="29.25" customHeight="1">
      <c r="A66" s="35"/>
      <c r="B66" s="209" t="s">
        <v>112</v>
      </c>
      <c r="C66" s="210"/>
      <c r="D66" s="211" t="s">
        <v>287</v>
      </c>
      <c r="E66" s="212"/>
      <c r="F66" s="213"/>
      <c r="G66" s="306"/>
    </row>
    <row r="67" spans="1:7" ht="15" customHeight="1">
      <c r="A67" s="35"/>
      <c r="B67" s="164" t="s">
        <v>27</v>
      </c>
      <c r="C67" s="42"/>
      <c r="D67" s="42"/>
      <c r="E67" s="42"/>
      <c r="F67" s="42"/>
      <c r="G67" s="43"/>
    </row>
    <row r="68" spans="1:7" ht="39.75" customHeight="1">
      <c r="A68" s="35"/>
      <c r="B68" s="209" t="s">
        <v>113</v>
      </c>
      <c r="C68" s="210"/>
      <c r="D68" s="237" t="s">
        <v>355</v>
      </c>
      <c r="E68" s="238"/>
      <c r="F68" s="239"/>
      <c r="G68" s="77" t="s">
        <v>167</v>
      </c>
    </row>
    <row r="69" spans="1:7" ht="15" customHeight="1">
      <c r="A69" s="35"/>
      <c r="B69" s="209" t="s">
        <v>114</v>
      </c>
      <c r="C69" s="210"/>
      <c r="D69" s="211" t="s">
        <v>392</v>
      </c>
      <c r="E69" s="212"/>
      <c r="F69" s="213"/>
      <c r="G69" s="77"/>
    </row>
    <row r="70" spans="1:7" ht="15" customHeight="1">
      <c r="A70" s="35"/>
      <c r="B70" s="164" t="s">
        <v>28</v>
      </c>
      <c r="C70" s="42"/>
      <c r="D70" s="42"/>
      <c r="E70" s="42"/>
      <c r="F70" s="42"/>
      <c r="G70" s="43"/>
    </row>
    <row r="71" spans="1:8" s="2" customFormat="1" ht="41.25" customHeight="1">
      <c r="A71" s="35"/>
      <c r="B71" s="209" t="s">
        <v>113</v>
      </c>
      <c r="C71" s="220"/>
      <c r="D71" s="237" t="s">
        <v>393</v>
      </c>
      <c r="E71" s="360"/>
      <c r="F71" s="361"/>
      <c r="G71" s="77" t="s">
        <v>365</v>
      </c>
      <c r="H71" s="75"/>
    </row>
    <row r="72" spans="1:8" s="2" customFormat="1" ht="31.5" customHeight="1">
      <c r="A72" s="35"/>
      <c r="B72" s="209" t="s">
        <v>114</v>
      </c>
      <c r="C72" s="220"/>
      <c r="D72" s="237" t="s">
        <v>338</v>
      </c>
      <c r="E72" s="238"/>
      <c r="F72" s="239"/>
      <c r="G72" s="77" t="s">
        <v>365</v>
      </c>
      <c r="H72" s="75"/>
    </row>
    <row r="73" spans="1:8" s="2" customFormat="1" ht="15" customHeight="1">
      <c r="A73" s="35"/>
      <c r="B73" s="164" t="s">
        <v>29</v>
      </c>
      <c r="C73" s="15"/>
      <c r="D73" s="15"/>
      <c r="E73" s="15"/>
      <c r="F73" s="15"/>
      <c r="G73" s="169"/>
      <c r="H73" s="75"/>
    </row>
    <row r="74" spans="1:7" ht="59.25" customHeight="1">
      <c r="A74" s="35"/>
      <c r="B74" s="209" t="s">
        <v>138</v>
      </c>
      <c r="C74" s="220"/>
      <c r="D74" s="237" t="s">
        <v>345</v>
      </c>
      <c r="E74" s="238"/>
      <c r="F74" s="239"/>
      <c r="G74" s="306" t="s">
        <v>161</v>
      </c>
    </row>
    <row r="75" spans="1:7" ht="22.5" customHeight="1">
      <c r="A75" s="35"/>
      <c r="B75" s="209" t="s">
        <v>139</v>
      </c>
      <c r="C75" s="220"/>
      <c r="D75" s="211" t="s">
        <v>168</v>
      </c>
      <c r="E75" s="212"/>
      <c r="F75" s="213"/>
      <c r="G75" s="306"/>
    </row>
    <row r="76" spans="1:7" ht="18" customHeight="1">
      <c r="A76" s="35"/>
      <c r="B76" s="209" t="s">
        <v>115</v>
      </c>
      <c r="C76" s="220"/>
      <c r="D76" s="237" t="s">
        <v>169</v>
      </c>
      <c r="E76" s="238"/>
      <c r="F76" s="239"/>
      <c r="G76" s="318"/>
    </row>
    <row r="77" spans="1:7" ht="15" customHeight="1">
      <c r="A77" s="35"/>
      <c r="B77" s="209" t="s">
        <v>116</v>
      </c>
      <c r="C77" s="220"/>
      <c r="D77" s="211" t="s">
        <v>148</v>
      </c>
      <c r="E77" s="212"/>
      <c r="F77" s="213"/>
      <c r="G77" s="319"/>
    </row>
    <row r="78" spans="1:7" ht="15" customHeight="1">
      <c r="A78" s="35"/>
      <c r="B78" s="209" t="s">
        <v>117</v>
      </c>
      <c r="C78" s="220"/>
      <c r="D78" s="237" t="s">
        <v>148</v>
      </c>
      <c r="E78" s="238"/>
      <c r="F78" s="239"/>
      <c r="G78" s="320"/>
    </row>
    <row r="79" spans="1:8" s="2" customFormat="1" ht="12.75" customHeight="1">
      <c r="A79" s="35"/>
      <c r="B79" s="209" t="s">
        <v>119</v>
      </c>
      <c r="C79" s="220"/>
      <c r="D79" s="211" t="s">
        <v>378</v>
      </c>
      <c r="E79" s="212"/>
      <c r="F79" s="213"/>
      <c r="G79" s="77" t="s">
        <v>365</v>
      </c>
      <c r="H79" s="75"/>
    </row>
    <row r="80" spans="1:8" s="2" customFormat="1" ht="13.5" customHeight="1">
      <c r="A80" s="35"/>
      <c r="B80" s="209" t="s">
        <v>120</v>
      </c>
      <c r="C80" s="220"/>
      <c r="D80" s="237" t="s">
        <v>346</v>
      </c>
      <c r="E80" s="238"/>
      <c r="F80" s="239"/>
      <c r="G80" s="77" t="s">
        <v>365</v>
      </c>
      <c r="H80" s="75"/>
    </row>
    <row r="81" spans="1:8" s="2" customFormat="1" ht="12">
      <c r="A81" s="35"/>
      <c r="B81" s="209" t="s">
        <v>121</v>
      </c>
      <c r="C81" s="210"/>
      <c r="D81" s="211" t="s">
        <v>30</v>
      </c>
      <c r="E81" s="212"/>
      <c r="F81" s="213"/>
      <c r="G81" s="77" t="s">
        <v>365</v>
      </c>
      <c r="H81" s="75"/>
    </row>
    <row r="82" spans="1:8" s="2" customFormat="1" ht="15" customHeight="1">
      <c r="A82" s="35"/>
      <c r="B82" s="209" t="s">
        <v>308</v>
      </c>
      <c r="C82" s="220"/>
      <c r="D82" s="211" t="s">
        <v>30</v>
      </c>
      <c r="E82" s="212"/>
      <c r="F82" s="213"/>
      <c r="G82" s="77" t="s">
        <v>365</v>
      </c>
      <c r="H82" s="75"/>
    </row>
    <row r="83" spans="1:8" s="2" customFormat="1" ht="15" customHeight="1">
      <c r="A83" s="35"/>
      <c r="B83" s="164" t="s">
        <v>1</v>
      </c>
      <c r="C83" s="15"/>
      <c r="D83" s="15"/>
      <c r="E83" s="15"/>
      <c r="F83" s="15"/>
      <c r="G83" s="169"/>
      <c r="H83" s="75"/>
    </row>
    <row r="84" spans="1:8" s="2" customFormat="1" ht="15" customHeight="1">
      <c r="A84" s="35"/>
      <c r="B84" s="218" t="s">
        <v>118</v>
      </c>
      <c r="C84" s="220"/>
      <c r="D84" s="226" t="s">
        <v>153</v>
      </c>
      <c r="E84" s="227"/>
      <c r="F84" s="228"/>
      <c r="G84" s="166"/>
      <c r="H84" s="75"/>
    </row>
    <row r="85" spans="1:8" s="2" customFormat="1" ht="24.75">
      <c r="A85" s="35"/>
      <c r="B85" s="240" t="s">
        <v>192</v>
      </c>
      <c r="C85" s="241"/>
      <c r="D85" s="237" t="s">
        <v>341</v>
      </c>
      <c r="E85" s="238"/>
      <c r="F85" s="239"/>
      <c r="G85" s="166" t="s">
        <v>171</v>
      </c>
      <c r="H85" s="75"/>
    </row>
    <row r="86" spans="1:8" s="2" customFormat="1" ht="40.5" customHeight="1">
      <c r="A86" s="35"/>
      <c r="B86" s="240" t="s">
        <v>9</v>
      </c>
      <c r="C86" s="241"/>
      <c r="D86" s="226" t="s">
        <v>395</v>
      </c>
      <c r="E86" s="227"/>
      <c r="F86" s="228"/>
      <c r="G86" s="166" t="s">
        <v>394</v>
      </c>
      <c r="H86" s="75"/>
    </row>
    <row r="87" spans="1:8" s="2" customFormat="1" ht="12.75">
      <c r="A87" s="35"/>
      <c r="B87" s="170" t="s">
        <v>0</v>
      </c>
      <c r="C87" s="48"/>
      <c r="D87" s="49"/>
      <c r="E87" s="49"/>
      <c r="F87" s="49"/>
      <c r="G87" s="77"/>
      <c r="H87" s="75"/>
    </row>
    <row r="88" spans="1:8" s="2" customFormat="1" ht="61.5" customHeight="1">
      <c r="A88" s="35"/>
      <c r="B88" s="218" t="s">
        <v>2</v>
      </c>
      <c r="C88" s="220"/>
      <c r="D88" s="206" t="s">
        <v>382</v>
      </c>
      <c r="E88" s="207"/>
      <c r="F88" s="208"/>
      <c r="G88" s="214" t="s">
        <v>401</v>
      </c>
      <c r="H88" s="75"/>
    </row>
    <row r="89" spans="1:8" s="2" customFormat="1" ht="12">
      <c r="A89" s="35"/>
      <c r="B89" s="209" t="s">
        <v>146</v>
      </c>
      <c r="C89" s="210"/>
      <c r="D89" s="206" t="s">
        <v>356</v>
      </c>
      <c r="E89" s="207"/>
      <c r="F89" s="208"/>
      <c r="G89" s="215"/>
      <c r="H89" s="75"/>
    </row>
    <row r="90" spans="1:8" s="2" customFormat="1" ht="21" customHeight="1">
      <c r="A90" s="35"/>
      <c r="B90" s="209" t="s">
        <v>122</v>
      </c>
      <c r="C90" s="210"/>
      <c r="D90" s="206" t="s">
        <v>396</v>
      </c>
      <c r="E90" s="207"/>
      <c r="F90" s="208"/>
      <c r="G90" s="171"/>
      <c r="H90" s="75"/>
    </row>
    <row r="91" spans="1:8" s="2" customFormat="1" ht="21" customHeight="1">
      <c r="A91" s="35"/>
      <c r="B91" s="162" t="s">
        <v>3</v>
      </c>
      <c r="C91" s="154"/>
      <c r="D91" s="49"/>
      <c r="E91" s="49"/>
      <c r="F91" s="49"/>
      <c r="G91" s="77"/>
      <c r="H91" s="75"/>
    </row>
    <row r="92" spans="1:8" s="2" customFormat="1" ht="27" customHeight="1">
      <c r="A92" s="35"/>
      <c r="B92" s="218" t="s">
        <v>4</v>
      </c>
      <c r="C92" s="220"/>
      <c r="D92" s="226" t="s">
        <v>148</v>
      </c>
      <c r="E92" s="227"/>
      <c r="F92" s="228"/>
      <c r="G92" s="166"/>
      <c r="H92" s="75"/>
    </row>
    <row r="93" spans="1:8" s="2" customFormat="1" ht="28.5" customHeight="1">
      <c r="A93" s="35"/>
      <c r="B93" s="218" t="s">
        <v>143</v>
      </c>
      <c r="C93" s="220"/>
      <c r="D93" s="206" t="s">
        <v>148</v>
      </c>
      <c r="E93" s="207"/>
      <c r="F93" s="208"/>
      <c r="G93" s="166"/>
      <c r="H93" s="75"/>
    </row>
    <row r="94" spans="1:8" s="2" customFormat="1" ht="15" customHeight="1">
      <c r="A94" s="35"/>
      <c r="B94" s="164" t="s">
        <v>31</v>
      </c>
      <c r="C94" s="15"/>
      <c r="D94" s="15"/>
      <c r="E94" s="15"/>
      <c r="F94" s="15"/>
      <c r="G94" s="169"/>
      <c r="H94" s="75"/>
    </row>
    <row r="95" spans="1:8" s="2" customFormat="1" ht="15" customHeight="1">
      <c r="A95" s="35"/>
      <c r="B95" s="209" t="s">
        <v>123</v>
      </c>
      <c r="C95" s="236"/>
      <c r="D95" s="211" t="s">
        <v>383</v>
      </c>
      <c r="E95" s="212"/>
      <c r="F95" s="213"/>
      <c r="G95" s="172"/>
      <c r="H95" s="75"/>
    </row>
    <row r="96" spans="1:8" s="2" customFormat="1" ht="15" customHeight="1">
      <c r="A96" s="35"/>
      <c r="B96" s="209" t="s">
        <v>124</v>
      </c>
      <c r="C96" s="236"/>
      <c r="D96" s="211" t="s">
        <v>384</v>
      </c>
      <c r="E96" s="212"/>
      <c r="F96" s="213"/>
      <c r="G96" s="172"/>
      <c r="H96" s="75"/>
    </row>
    <row r="97" spans="1:8" s="2" customFormat="1" ht="12">
      <c r="A97" s="35"/>
      <c r="B97" s="209" t="s">
        <v>125</v>
      </c>
      <c r="C97" s="236"/>
      <c r="D97" s="362" t="s">
        <v>378</v>
      </c>
      <c r="E97" s="212"/>
      <c r="F97" s="213"/>
      <c r="G97" s="166" t="s">
        <v>365</v>
      </c>
      <c r="H97" s="75"/>
    </row>
    <row r="98" spans="1:8" s="2" customFormat="1" ht="12">
      <c r="A98" s="35"/>
      <c r="B98" s="209" t="s">
        <v>5</v>
      </c>
      <c r="C98" s="236"/>
      <c r="D98" s="206" t="s">
        <v>354</v>
      </c>
      <c r="E98" s="207"/>
      <c r="F98" s="208"/>
      <c r="G98" s="214" t="s">
        <v>401</v>
      </c>
      <c r="H98" s="75"/>
    </row>
    <row r="99" spans="1:8" s="2" customFormat="1" ht="49.5" customHeight="1">
      <c r="A99" s="50"/>
      <c r="B99" s="209" t="s">
        <v>126</v>
      </c>
      <c r="C99" s="236"/>
      <c r="D99" s="211" t="s">
        <v>359</v>
      </c>
      <c r="E99" s="212"/>
      <c r="F99" s="213"/>
      <c r="G99" s="215"/>
      <c r="H99" s="75"/>
    </row>
    <row r="100" spans="1:8" s="2" customFormat="1" ht="69.75" customHeight="1" thickBot="1">
      <c r="A100" s="50"/>
      <c r="B100" s="216" t="s">
        <v>127</v>
      </c>
      <c r="C100" s="217"/>
      <c r="D100" s="226" t="s">
        <v>153</v>
      </c>
      <c r="E100" s="227"/>
      <c r="F100" s="228"/>
      <c r="G100" s="168" t="s">
        <v>347</v>
      </c>
      <c r="H100" s="75"/>
    </row>
    <row r="101" spans="1:7" ht="18" customHeight="1" thickBot="1">
      <c r="A101" s="221" t="s">
        <v>32</v>
      </c>
      <c r="B101" s="222"/>
      <c r="C101" s="222"/>
      <c r="D101" s="51"/>
      <c r="E101" s="51"/>
      <c r="F101" s="51"/>
      <c r="G101" s="52"/>
    </row>
    <row r="102" spans="1:7" ht="15" customHeight="1">
      <c r="A102" s="53"/>
      <c r="B102" s="11" t="s">
        <v>33</v>
      </c>
      <c r="C102" s="13"/>
      <c r="D102" s="13"/>
      <c r="E102" s="13"/>
      <c r="F102" s="13"/>
      <c r="G102" s="28"/>
    </row>
    <row r="103" spans="1:8" s="2" customFormat="1" ht="54" customHeight="1">
      <c r="A103" s="54"/>
      <c r="B103" s="242" t="s">
        <v>402</v>
      </c>
      <c r="C103" s="243"/>
      <c r="D103" s="223" t="s">
        <v>403</v>
      </c>
      <c r="E103" s="224"/>
      <c r="F103" s="225"/>
      <c r="G103" s="77" t="s">
        <v>365</v>
      </c>
      <c r="H103" s="75"/>
    </row>
    <row r="104" spans="1:8" s="2" customFormat="1" ht="30.75" customHeight="1">
      <c r="A104" s="54"/>
      <c r="B104" s="209" t="s">
        <v>128</v>
      </c>
      <c r="C104" s="210"/>
      <c r="D104" s="226" t="s">
        <v>153</v>
      </c>
      <c r="E104" s="227"/>
      <c r="F104" s="228"/>
      <c r="G104" s="77"/>
      <c r="H104" s="75"/>
    </row>
    <row r="105" spans="1:8" s="2" customFormat="1" ht="30.75" customHeight="1">
      <c r="A105" s="54"/>
      <c r="B105" s="209" t="s">
        <v>129</v>
      </c>
      <c r="C105" s="210"/>
      <c r="D105" s="211" t="s">
        <v>378</v>
      </c>
      <c r="E105" s="212"/>
      <c r="F105" s="213"/>
      <c r="G105" s="77" t="s">
        <v>365</v>
      </c>
      <c r="H105" s="75"/>
    </row>
    <row r="106" spans="1:7" ht="30.75" customHeight="1">
      <c r="A106" s="55"/>
      <c r="B106" s="209" t="s">
        <v>130</v>
      </c>
      <c r="C106" s="210"/>
      <c r="D106" s="211" t="s">
        <v>378</v>
      </c>
      <c r="E106" s="212"/>
      <c r="F106" s="213"/>
      <c r="G106" s="77" t="s">
        <v>365</v>
      </c>
    </row>
    <row r="107" spans="1:7" ht="15.75" customHeight="1">
      <c r="A107" s="55"/>
      <c r="B107" s="12" t="s">
        <v>131</v>
      </c>
      <c r="C107" s="14"/>
      <c r="D107" s="16"/>
      <c r="E107" s="16"/>
      <c r="F107" s="16"/>
      <c r="G107" s="29"/>
    </row>
    <row r="108" spans="1:8" s="2" customFormat="1" ht="30" customHeight="1">
      <c r="A108" s="54"/>
      <c r="B108" s="218" t="s">
        <v>402</v>
      </c>
      <c r="C108" s="220"/>
      <c r="D108" s="206" t="s">
        <v>404</v>
      </c>
      <c r="E108" s="207"/>
      <c r="F108" s="208"/>
      <c r="G108" s="77" t="s">
        <v>161</v>
      </c>
      <c r="H108" s="75"/>
    </row>
    <row r="109" spans="1:7" ht="30" customHeight="1">
      <c r="A109" s="55"/>
      <c r="B109" s="218" t="s">
        <v>128</v>
      </c>
      <c r="C109" s="219"/>
      <c r="D109" s="226" t="s">
        <v>153</v>
      </c>
      <c r="E109" s="227"/>
      <c r="F109" s="228"/>
      <c r="G109" s="173"/>
    </row>
    <row r="110" spans="1:7" ht="15" customHeight="1">
      <c r="A110" s="55"/>
      <c r="B110" s="164" t="s">
        <v>35</v>
      </c>
      <c r="C110" s="14"/>
      <c r="D110" s="16"/>
      <c r="E110" s="16"/>
      <c r="F110" s="16"/>
      <c r="G110" s="29"/>
    </row>
    <row r="111" spans="1:8" s="2" customFormat="1" ht="45.75" customHeight="1">
      <c r="A111" s="54"/>
      <c r="B111" s="209" t="s">
        <v>132</v>
      </c>
      <c r="C111" s="220"/>
      <c r="D111" s="206" t="s">
        <v>404</v>
      </c>
      <c r="E111" s="207"/>
      <c r="F111" s="208"/>
      <c r="G111" s="77" t="s">
        <v>173</v>
      </c>
      <c r="H111" s="75"/>
    </row>
    <row r="112" spans="1:7" ht="30" customHeight="1" thickBot="1">
      <c r="A112" s="56"/>
      <c r="B112" s="216" t="s">
        <v>128</v>
      </c>
      <c r="C112" s="217"/>
      <c r="D112" s="233" t="s">
        <v>153</v>
      </c>
      <c r="E112" s="234"/>
      <c r="F112" s="235"/>
      <c r="G112" s="174"/>
    </row>
    <row r="113" spans="1:7" ht="18" customHeight="1" thickBot="1">
      <c r="A113" s="221" t="s">
        <v>140</v>
      </c>
      <c r="B113" s="222"/>
      <c r="C113" s="222"/>
      <c r="D113" s="51"/>
      <c r="E113" s="51"/>
      <c r="F113" s="51"/>
      <c r="G113" s="52"/>
    </row>
    <row r="114" spans="1:7" ht="15" customHeight="1">
      <c r="A114" s="53"/>
      <c r="B114" s="11" t="s">
        <v>6</v>
      </c>
      <c r="C114" s="39"/>
      <c r="D114" s="39"/>
      <c r="E114" s="39"/>
      <c r="F114" s="39"/>
      <c r="G114" s="40"/>
    </row>
    <row r="115" spans="1:7" ht="15" customHeight="1">
      <c r="A115" s="57"/>
      <c r="B115" s="231" t="s">
        <v>311</v>
      </c>
      <c r="C115" s="348"/>
      <c r="D115" s="175"/>
      <c r="E115" s="176">
        <v>2</v>
      </c>
      <c r="F115" s="175"/>
      <c r="G115" s="363" t="s">
        <v>318</v>
      </c>
    </row>
    <row r="116" spans="1:7" ht="15" customHeight="1">
      <c r="A116" s="57"/>
      <c r="B116" s="231" t="s">
        <v>312</v>
      </c>
      <c r="C116" s="348"/>
      <c r="D116" s="58"/>
      <c r="E116" s="58" t="s">
        <v>316</v>
      </c>
      <c r="F116" s="58"/>
      <c r="G116" s="364"/>
    </row>
    <row r="117" spans="1:7" ht="15" customHeight="1">
      <c r="A117" s="57"/>
      <c r="B117" s="231" t="s">
        <v>313</v>
      </c>
      <c r="C117" s="348"/>
      <c r="D117" s="177"/>
      <c r="E117" s="178">
        <v>16055</v>
      </c>
      <c r="F117" s="177"/>
      <c r="G117" s="364"/>
    </row>
    <row r="118" spans="1:7" ht="28.5" customHeight="1">
      <c r="A118" s="57"/>
      <c r="B118" s="231" t="s">
        <v>314</v>
      </c>
      <c r="C118" s="348"/>
      <c r="D118" s="177"/>
      <c r="E118" s="178" t="s">
        <v>317</v>
      </c>
      <c r="F118" s="177"/>
      <c r="G118" s="365"/>
    </row>
    <row r="119" spans="1:7" ht="31.5" customHeight="1">
      <c r="A119" s="57"/>
      <c r="B119" s="231" t="s">
        <v>315</v>
      </c>
      <c r="C119" s="348"/>
      <c r="D119" s="177"/>
      <c r="E119" s="178">
        <v>161.9</v>
      </c>
      <c r="F119" s="177"/>
      <c r="G119" s="77" t="s">
        <v>353</v>
      </c>
    </row>
    <row r="120" spans="1:7" ht="39" customHeight="1">
      <c r="A120" s="55"/>
      <c r="B120" s="12" t="s">
        <v>7</v>
      </c>
      <c r="C120" s="42"/>
      <c r="D120" s="179"/>
      <c r="E120" s="180" t="s">
        <v>153</v>
      </c>
      <c r="F120" s="179"/>
      <c r="G120" s="77" t="s">
        <v>319</v>
      </c>
    </row>
    <row r="121" spans="1:7" ht="37.5">
      <c r="A121" s="59"/>
      <c r="B121" s="231" t="s">
        <v>172</v>
      </c>
      <c r="C121" s="232"/>
      <c r="D121" s="211" t="s">
        <v>390</v>
      </c>
      <c r="E121" s="212"/>
      <c r="F121" s="213"/>
      <c r="G121" s="181" t="s">
        <v>397</v>
      </c>
    </row>
    <row r="122" spans="1:7" ht="15" customHeight="1" thickBot="1">
      <c r="A122" s="56"/>
      <c r="B122" s="229" t="s">
        <v>128</v>
      </c>
      <c r="C122" s="230"/>
      <c r="D122" s="233" t="s">
        <v>405</v>
      </c>
      <c r="E122" s="234"/>
      <c r="F122" s="235"/>
      <c r="G122" s="182" t="s">
        <v>365</v>
      </c>
    </row>
    <row r="123" spans="1:7" ht="18" customHeight="1">
      <c r="A123" s="367" t="s">
        <v>133</v>
      </c>
      <c r="B123" s="367"/>
      <c r="C123" s="367"/>
      <c r="D123" s="60"/>
      <c r="E123" s="60"/>
      <c r="F123" s="60"/>
      <c r="G123" s="60"/>
    </row>
    <row r="124" spans="1:7" ht="29.25" customHeight="1">
      <c r="A124" s="30"/>
      <c r="B124" s="366" t="s">
        <v>411</v>
      </c>
      <c r="C124" s="366"/>
      <c r="D124" s="366"/>
      <c r="E124" s="366"/>
      <c r="F124" s="366"/>
      <c r="G124" s="80"/>
    </row>
    <row r="125" spans="1:7" ht="16.5" customHeight="1">
      <c r="A125" s="30"/>
      <c r="B125" s="349" t="s">
        <v>134</v>
      </c>
      <c r="C125" s="350"/>
      <c r="D125" s="350"/>
      <c r="E125" s="350"/>
      <c r="F125" s="350"/>
      <c r="G125" s="80"/>
    </row>
    <row r="126" spans="1:7" ht="32.25" customHeight="1">
      <c r="A126" s="30"/>
      <c r="B126" s="366" t="s">
        <v>149</v>
      </c>
      <c r="C126" s="366"/>
      <c r="D126" s="366"/>
      <c r="E126" s="366"/>
      <c r="F126" s="366"/>
      <c r="G126" s="80"/>
    </row>
    <row r="127" spans="1:7" ht="29.25" customHeight="1">
      <c r="A127" s="30"/>
      <c r="B127" s="368" t="s">
        <v>145</v>
      </c>
      <c r="C127" s="368"/>
      <c r="D127" s="368"/>
      <c r="E127" s="368"/>
      <c r="F127" s="368"/>
      <c r="G127" s="80"/>
    </row>
    <row r="128" spans="1:7" ht="30.75" customHeight="1">
      <c r="A128" s="30"/>
      <c r="B128" s="368" t="s">
        <v>144</v>
      </c>
      <c r="C128" s="368"/>
      <c r="D128" s="368"/>
      <c r="E128" s="368"/>
      <c r="F128" s="368"/>
      <c r="G128" s="81"/>
    </row>
    <row r="129" spans="1:7" ht="15" customHeight="1">
      <c r="A129" s="30"/>
      <c r="B129" s="346" t="s">
        <v>155</v>
      </c>
      <c r="C129" s="347"/>
      <c r="D129" s="347"/>
      <c r="E129" s="347"/>
      <c r="F129" s="347"/>
      <c r="G129" s="81"/>
    </row>
    <row r="130" spans="1:7" ht="12">
      <c r="A130" s="30"/>
      <c r="B130" s="346" t="s">
        <v>157</v>
      </c>
      <c r="C130" s="347"/>
      <c r="D130" s="347"/>
      <c r="E130" s="347"/>
      <c r="F130" s="347"/>
      <c r="G130" s="80"/>
    </row>
    <row r="131" spans="1:6" ht="12">
      <c r="A131" s="30"/>
      <c r="B131" s="346" t="s">
        <v>170</v>
      </c>
      <c r="C131" s="347"/>
      <c r="D131" s="347"/>
      <c r="E131" s="347"/>
      <c r="F131" s="347"/>
    </row>
    <row r="132" spans="1:6" ht="43.5" customHeight="1">
      <c r="A132" s="30"/>
      <c r="B132" s="370" t="s">
        <v>309</v>
      </c>
      <c r="C132" s="370"/>
      <c r="D132" s="370"/>
      <c r="E132" s="370"/>
      <c r="F132" s="370"/>
    </row>
    <row r="133" spans="1:6" ht="46.5" customHeight="1">
      <c r="A133" s="30"/>
      <c r="B133" s="370" t="s">
        <v>310</v>
      </c>
      <c r="C133" s="370"/>
      <c r="D133" s="370"/>
      <c r="E133" s="370"/>
      <c r="F133" s="370"/>
    </row>
    <row r="134" spans="1:6" ht="52.5" customHeight="1">
      <c r="A134" s="30"/>
      <c r="B134" s="369" t="s">
        <v>385</v>
      </c>
      <c r="C134" s="369"/>
      <c r="D134" s="369"/>
      <c r="E134" s="369"/>
      <c r="F134" s="369"/>
    </row>
  </sheetData>
  <sheetProtection/>
  <mergeCells count="207">
    <mergeCell ref="B68:C68"/>
    <mergeCell ref="B134:F134"/>
    <mergeCell ref="B78:C78"/>
    <mergeCell ref="B77:C77"/>
    <mergeCell ref="B74:C74"/>
    <mergeCell ref="B72:C72"/>
    <mergeCell ref="B116:C116"/>
    <mergeCell ref="B117:C117"/>
    <mergeCell ref="B132:F132"/>
    <mergeCell ref="B133:F133"/>
    <mergeCell ref="D122:F122"/>
    <mergeCell ref="G115:G118"/>
    <mergeCell ref="B124:F124"/>
    <mergeCell ref="A123:C123"/>
    <mergeCell ref="B128:F128"/>
    <mergeCell ref="B130:F130"/>
    <mergeCell ref="B127:F127"/>
    <mergeCell ref="B126:F126"/>
    <mergeCell ref="B115:C115"/>
    <mergeCell ref="D78:F78"/>
    <mergeCell ref="B97:C97"/>
    <mergeCell ref="D97:F97"/>
    <mergeCell ref="B95:C95"/>
    <mergeCell ref="D109:F109"/>
    <mergeCell ref="B75:C75"/>
    <mergeCell ref="D100:F100"/>
    <mergeCell ref="B98:C98"/>
    <mergeCell ref="D96:F96"/>
    <mergeCell ref="B92:C92"/>
    <mergeCell ref="B71:C71"/>
    <mergeCell ref="B131:F131"/>
    <mergeCell ref="B119:C119"/>
    <mergeCell ref="B104:C104"/>
    <mergeCell ref="D69:F69"/>
    <mergeCell ref="D71:F71"/>
    <mergeCell ref="B69:C69"/>
    <mergeCell ref="D72:F72"/>
    <mergeCell ref="D108:F108"/>
    <mergeCell ref="B85:C85"/>
    <mergeCell ref="D42:F42"/>
    <mergeCell ref="B42:C42"/>
    <mergeCell ref="D57:F57"/>
    <mergeCell ref="D66:F66"/>
    <mergeCell ref="D68:F68"/>
    <mergeCell ref="D46:F49"/>
    <mergeCell ref="B49:C49"/>
    <mergeCell ref="D52:F52"/>
    <mergeCell ref="B55:C55"/>
    <mergeCell ref="B60:C60"/>
    <mergeCell ref="D34:F34"/>
    <mergeCell ref="D36:F36"/>
    <mergeCell ref="B31:C31"/>
    <mergeCell ref="B36:C36"/>
    <mergeCell ref="D31:F31"/>
    <mergeCell ref="B129:F129"/>
    <mergeCell ref="B106:C106"/>
    <mergeCell ref="D104:F104"/>
    <mergeCell ref="B118:C118"/>
    <mergeCell ref="B125:F125"/>
    <mergeCell ref="B9:C9"/>
    <mergeCell ref="B10:C10"/>
    <mergeCell ref="D10:F10"/>
    <mergeCell ref="B27:C27"/>
    <mergeCell ref="B38:C38"/>
    <mergeCell ref="D30:F30"/>
    <mergeCell ref="D38:F38"/>
    <mergeCell ref="D29:F29"/>
    <mergeCell ref="A26:C26"/>
    <mergeCell ref="D35:F35"/>
    <mergeCell ref="D19:F19"/>
    <mergeCell ref="A6:C6"/>
    <mergeCell ref="A12:C12"/>
    <mergeCell ref="B7:C7"/>
    <mergeCell ref="B8:C8"/>
    <mergeCell ref="B45:C45"/>
    <mergeCell ref="B33:C33"/>
    <mergeCell ref="B35:C35"/>
    <mergeCell ref="B37:C37"/>
    <mergeCell ref="B32:C32"/>
    <mergeCell ref="B43:C43"/>
    <mergeCell ref="D59:F59"/>
    <mergeCell ref="D43:F43"/>
    <mergeCell ref="D53:F53"/>
    <mergeCell ref="B57:C57"/>
    <mergeCell ref="B53:C53"/>
    <mergeCell ref="B59:C59"/>
    <mergeCell ref="B52:C52"/>
    <mergeCell ref="B48:C48"/>
    <mergeCell ref="B54:C54"/>
    <mergeCell ref="G46:G49"/>
    <mergeCell ref="G40:G41"/>
    <mergeCell ref="D45:F45"/>
    <mergeCell ref="B46:C46"/>
    <mergeCell ref="G76:G78"/>
    <mergeCell ref="D58:F58"/>
    <mergeCell ref="G74:G75"/>
    <mergeCell ref="D51:F51"/>
    <mergeCell ref="B58:C58"/>
    <mergeCell ref="D54:F54"/>
    <mergeCell ref="G64:G66"/>
    <mergeCell ref="D64:F64"/>
    <mergeCell ref="D65:F65"/>
    <mergeCell ref="D61:F61"/>
    <mergeCell ref="B61:C61"/>
    <mergeCell ref="B47:C47"/>
    <mergeCell ref="B64:C64"/>
    <mergeCell ref="B51:C51"/>
    <mergeCell ref="B66:C66"/>
    <mergeCell ref="B56:C56"/>
    <mergeCell ref="D79:F79"/>
    <mergeCell ref="D55:F55"/>
    <mergeCell ref="A62:C62"/>
    <mergeCell ref="B81:C81"/>
    <mergeCell ref="D76:F76"/>
    <mergeCell ref="B76:C76"/>
    <mergeCell ref="D80:F80"/>
    <mergeCell ref="B79:C79"/>
    <mergeCell ref="B80:C80"/>
    <mergeCell ref="B65:C65"/>
    <mergeCell ref="D17:F17"/>
    <mergeCell ref="D82:F82"/>
    <mergeCell ref="D75:F75"/>
    <mergeCell ref="B28:C28"/>
    <mergeCell ref="B34:C34"/>
    <mergeCell ref="D81:F81"/>
    <mergeCell ref="B82:C82"/>
    <mergeCell ref="D77:F77"/>
    <mergeCell ref="D28:F28"/>
    <mergeCell ref="D74:F74"/>
    <mergeCell ref="B24:C24"/>
    <mergeCell ref="D13:F13"/>
    <mergeCell ref="B13:C13"/>
    <mergeCell ref="B11:C11"/>
    <mergeCell ref="D11:F11"/>
    <mergeCell ref="B19:C19"/>
    <mergeCell ref="B15:C15"/>
    <mergeCell ref="B14:C14"/>
    <mergeCell ref="D15:F15"/>
    <mergeCell ref="D16:F16"/>
    <mergeCell ref="B25:C25"/>
    <mergeCell ref="B30:C30"/>
    <mergeCell ref="B29:C29"/>
    <mergeCell ref="D40:F41"/>
    <mergeCell ref="D25:F25"/>
    <mergeCell ref="B40:C40"/>
    <mergeCell ref="D39:F39"/>
    <mergeCell ref="B41:C41"/>
    <mergeCell ref="B39:C39"/>
    <mergeCell ref="D33:F33"/>
    <mergeCell ref="A3:A5"/>
    <mergeCell ref="B21:C22"/>
    <mergeCell ref="D21:F21"/>
    <mergeCell ref="D3:F5"/>
    <mergeCell ref="D14:F14"/>
    <mergeCell ref="D9:F9"/>
    <mergeCell ref="D7:F7"/>
    <mergeCell ref="B17:C17"/>
    <mergeCell ref="B3:C5"/>
    <mergeCell ref="D18:F18"/>
    <mergeCell ref="B18:C18"/>
    <mergeCell ref="B16:C16"/>
    <mergeCell ref="G18:G25"/>
    <mergeCell ref="G3:G5"/>
    <mergeCell ref="B20:C20"/>
    <mergeCell ref="D20:F20"/>
    <mergeCell ref="D23:F23"/>
    <mergeCell ref="D24:F24"/>
    <mergeCell ref="D22:F22"/>
    <mergeCell ref="B23:C23"/>
    <mergeCell ref="D85:F85"/>
    <mergeCell ref="B86:C86"/>
    <mergeCell ref="B84:C84"/>
    <mergeCell ref="D84:F84"/>
    <mergeCell ref="B111:C111"/>
    <mergeCell ref="B99:C99"/>
    <mergeCell ref="B93:C93"/>
    <mergeCell ref="D99:F99"/>
    <mergeCell ref="B103:C103"/>
    <mergeCell ref="D89:F89"/>
    <mergeCell ref="B90:C90"/>
    <mergeCell ref="D86:F86"/>
    <mergeCell ref="B88:C88"/>
    <mergeCell ref="B122:C122"/>
    <mergeCell ref="B121:C121"/>
    <mergeCell ref="D121:F121"/>
    <mergeCell ref="D112:F112"/>
    <mergeCell ref="D92:F92"/>
    <mergeCell ref="B96:C96"/>
    <mergeCell ref="A113:C113"/>
    <mergeCell ref="B109:C109"/>
    <mergeCell ref="B108:C108"/>
    <mergeCell ref="D106:F106"/>
    <mergeCell ref="A101:C101"/>
    <mergeCell ref="B105:C105"/>
    <mergeCell ref="D111:F111"/>
    <mergeCell ref="D103:F103"/>
    <mergeCell ref="D105:F105"/>
    <mergeCell ref="D90:F90"/>
    <mergeCell ref="B89:C89"/>
    <mergeCell ref="D95:F95"/>
    <mergeCell ref="G88:G89"/>
    <mergeCell ref="B112:C112"/>
    <mergeCell ref="D98:F98"/>
    <mergeCell ref="D93:F93"/>
    <mergeCell ref="G98:G99"/>
    <mergeCell ref="D88:F88"/>
    <mergeCell ref="B100:C100"/>
  </mergeCells>
  <printOptions/>
  <pageMargins left="0.9" right="0.75" top="0.68" bottom="0.73" header="0.49" footer="0.59"/>
  <pageSetup fitToHeight="6" fitToWidth="1" horizontalDpi="600" verticalDpi="600" orientation="landscape" scale="45" r:id="rId2"/>
  <drawing r:id="rId1"/>
</worksheet>
</file>

<file path=xl/worksheets/sheet2.xml><?xml version="1.0" encoding="utf-8"?>
<worksheet xmlns="http://schemas.openxmlformats.org/spreadsheetml/2006/main" xmlns:r="http://schemas.openxmlformats.org/officeDocument/2006/relationships">
  <dimension ref="A1:L74"/>
  <sheetViews>
    <sheetView zoomScalePageLayoutView="0" workbookViewId="0" topLeftCell="A37">
      <selection activeCell="D82" sqref="D82"/>
    </sheetView>
  </sheetViews>
  <sheetFormatPr defaultColWidth="9.33203125" defaultRowHeight="10.5"/>
  <cols>
    <col min="1" max="1" width="35.66015625" style="62" customWidth="1"/>
    <col min="2" max="2" width="11.33203125" style="62" customWidth="1"/>
    <col min="3" max="3" width="15.16015625" style="62" customWidth="1"/>
    <col min="4" max="4" width="12.5" style="62" customWidth="1"/>
    <col min="5" max="5" width="12.83203125" style="62" customWidth="1"/>
    <col min="6" max="6" width="14.33203125" style="62" customWidth="1"/>
    <col min="7" max="7" width="18.33203125" style="62" customWidth="1"/>
    <col min="8" max="8" width="13.83203125" style="26" customWidth="1"/>
    <col min="9" max="9" width="14.16015625" style="27" customWidth="1"/>
    <col min="10" max="10" width="12.33203125" style="27" customWidth="1"/>
    <col min="11" max="11" width="15.16015625" style="26" customWidth="1"/>
    <col min="12" max="16384" width="9.33203125" style="62" customWidth="1"/>
  </cols>
  <sheetData>
    <row r="1" ht="15">
      <c r="A1" s="61" t="s">
        <v>217</v>
      </c>
    </row>
    <row r="3" spans="1:11" ht="45.75" customHeight="1">
      <c r="A3" s="183" t="s">
        <v>290</v>
      </c>
      <c r="B3" s="63" t="s">
        <v>325</v>
      </c>
      <c r="C3" s="184" t="s">
        <v>326</v>
      </c>
      <c r="D3" s="184" t="s">
        <v>324</v>
      </c>
      <c r="E3" s="183" t="s">
        <v>218</v>
      </c>
      <c r="F3" s="184" t="s">
        <v>327</v>
      </c>
      <c r="G3" s="184" t="s">
        <v>328</v>
      </c>
      <c r="H3" s="185" t="s">
        <v>406</v>
      </c>
      <c r="I3" s="184" t="s">
        <v>329</v>
      </c>
      <c r="J3" s="184" t="s">
        <v>331</v>
      </c>
      <c r="K3" s="185" t="s">
        <v>330</v>
      </c>
    </row>
    <row r="4" spans="1:11" ht="12">
      <c r="A4" s="186" t="s">
        <v>219</v>
      </c>
      <c r="B4" s="187">
        <v>216.05355</v>
      </c>
      <c r="C4" s="187" t="s">
        <v>350</v>
      </c>
      <c r="D4" s="187">
        <v>2375.2054399999997</v>
      </c>
      <c r="E4" s="187">
        <v>1</v>
      </c>
      <c r="F4" s="187">
        <v>384.88520000000005</v>
      </c>
      <c r="G4" s="187">
        <v>0</v>
      </c>
      <c r="H4" s="188">
        <v>0.5999349744542499</v>
      </c>
      <c r="I4" s="187"/>
      <c r="J4" s="187"/>
      <c r="K4" s="189">
        <v>0</v>
      </c>
    </row>
    <row r="5" spans="1:11" ht="12">
      <c r="A5" s="186" t="s">
        <v>220</v>
      </c>
      <c r="B5" s="187">
        <v>1620.24015</v>
      </c>
      <c r="C5" s="187" t="s">
        <v>350</v>
      </c>
      <c r="D5" s="187">
        <v>17809.452736</v>
      </c>
      <c r="E5" s="187">
        <v>1</v>
      </c>
      <c r="F5" s="187">
        <v>351.85200000000003</v>
      </c>
      <c r="G5" s="187">
        <v>105.6632</v>
      </c>
      <c r="H5" s="188">
        <v>0.499953553181607</v>
      </c>
      <c r="I5" s="187"/>
      <c r="J5" s="187"/>
      <c r="K5" s="189">
        <v>0</v>
      </c>
    </row>
    <row r="6" spans="1:11" ht="12">
      <c r="A6" s="186" t="s">
        <v>221</v>
      </c>
      <c r="B6" s="187">
        <v>216.05355</v>
      </c>
      <c r="C6" s="187" t="s">
        <v>351</v>
      </c>
      <c r="D6" s="187">
        <v>2375.2054399999997</v>
      </c>
      <c r="E6" s="187">
        <v>1</v>
      </c>
      <c r="F6" s="187">
        <v>384.88520000000005</v>
      </c>
      <c r="G6" s="187">
        <v>0</v>
      </c>
      <c r="H6" s="188">
        <v>0.7999163957268927</v>
      </c>
      <c r="I6" s="187"/>
      <c r="J6" s="187"/>
      <c r="K6" s="189">
        <v>0</v>
      </c>
    </row>
    <row r="7" spans="1:11" ht="12">
      <c r="A7" s="186" t="s">
        <v>222</v>
      </c>
      <c r="B7" s="187">
        <v>1755.3409000000001</v>
      </c>
      <c r="C7" s="187" t="s">
        <v>350</v>
      </c>
      <c r="D7" s="187">
        <v>19294.57376</v>
      </c>
      <c r="E7" s="187">
        <v>1</v>
      </c>
      <c r="F7" s="187">
        <v>1011.6551999999999</v>
      </c>
      <c r="G7" s="187">
        <v>159.5708</v>
      </c>
      <c r="H7" s="188">
        <v>1.0998885276358568</v>
      </c>
      <c r="I7" s="187">
        <v>33.1408</v>
      </c>
      <c r="J7" s="187">
        <v>52.966159537488544</v>
      </c>
      <c r="K7" s="189">
        <v>2.4219330855018586</v>
      </c>
    </row>
    <row r="8" spans="1:11" ht="12">
      <c r="A8" s="186" t="s">
        <v>223</v>
      </c>
      <c r="B8" s="187">
        <v>351.04665</v>
      </c>
      <c r="C8" s="187" t="s">
        <v>350</v>
      </c>
      <c r="D8" s="187">
        <v>3858.9147519999997</v>
      </c>
      <c r="E8" s="187">
        <v>1</v>
      </c>
      <c r="F8" s="187">
        <v>143.00039999999998</v>
      </c>
      <c r="G8" s="187">
        <v>0</v>
      </c>
      <c r="H8" s="188">
        <v>0.899907106363214</v>
      </c>
      <c r="I8" s="187">
        <v>350.8836</v>
      </c>
      <c r="J8" s="187">
        <v>1.0004646840148699</v>
      </c>
      <c r="K8" s="189">
        <v>0</v>
      </c>
    </row>
    <row r="9" spans="1:11" ht="12">
      <c r="A9" s="186" t="s">
        <v>224</v>
      </c>
      <c r="B9" s="187">
        <v>864.10655</v>
      </c>
      <c r="C9" s="187" t="s">
        <v>350</v>
      </c>
      <c r="D9" s="187">
        <v>9498.704192</v>
      </c>
      <c r="E9" s="187">
        <v>1</v>
      </c>
      <c r="F9" s="187">
        <v>351.85200000000003</v>
      </c>
      <c r="G9" s="187">
        <v>53.1544</v>
      </c>
      <c r="H9" s="188">
        <v>1.2998699489084997</v>
      </c>
      <c r="I9" s="187">
        <v>20.1212</v>
      </c>
      <c r="J9" s="187">
        <v>42.94508031330139</v>
      </c>
      <c r="K9" s="189">
        <v>0.5743494423791822</v>
      </c>
    </row>
    <row r="10" spans="1:11" ht="12">
      <c r="A10" s="186" t="s">
        <v>225</v>
      </c>
      <c r="B10" s="187">
        <v>351.04665</v>
      </c>
      <c r="C10" s="187" t="s">
        <v>350</v>
      </c>
      <c r="D10" s="187">
        <v>3858.9147519999997</v>
      </c>
      <c r="E10" s="187">
        <v>1</v>
      </c>
      <c r="F10" s="187">
        <v>143.00039999999998</v>
      </c>
      <c r="G10" s="187">
        <v>0</v>
      </c>
      <c r="H10" s="188">
        <v>1.4998513701811427</v>
      </c>
      <c r="I10" s="187"/>
      <c r="J10" s="187"/>
      <c r="K10" s="189">
        <v>0</v>
      </c>
    </row>
    <row r="11" spans="1:11" ht="12">
      <c r="A11" s="186" t="s">
        <v>226</v>
      </c>
      <c r="B11" s="187">
        <v>351.04665</v>
      </c>
      <c r="C11" s="187" t="s">
        <v>350</v>
      </c>
      <c r="D11" s="187">
        <v>3858.9147519999997</v>
      </c>
      <c r="E11" s="187">
        <v>1</v>
      </c>
      <c r="F11" s="187">
        <v>143.00039999999998</v>
      </c>
      <c r="G11" s="187">
        <v>17.753999999999998</v>
      </c>
      <c r="H11" s="188">
        <v>1.0998885276358568</v>
      </c>
      <c r="I11" s="187">
        <v>233.92239999999998</v>
      </c>
      <c r="J11" s="187">
        <v>1.500697026022305</v>
      </c>
      <c r="K11" s="189">
        <v>1.1053438661710038</v>
      </c>
    </row>
    <row r="12" spans="1:11" ht="12">
      <c r="A12" s="186" t="s">
        <v>227</v>
      </c>
      <c r="B12" s="187">
        <v>351.04665</v>
      </c>
      <c r="C12" s="187" t="s">
        <v>350</v>
      </c>
      <c r="D12" s="187">
        <v>3858.9147519999997</v>
      </c>
      <c r="E12" s="187">
        <v>1</v>
      </c>
      <c r="F12" s="187">
        <v>143.00039999999998</v>
      </c>
      <c r="G12" s="187">
        <v>17.753999999999998</v>
      </c>
      <c r="H12" s="188">
        <v>1.0998885276358568</v>
      </c>
      <c r="I12" s="187">
        <v>233.92239999999998</v>
      </c>
      <c r="J12" s="187">
        <v>1.500697026022305</v>
      </c>
      <c r="K12" s="189">
        <v>1.1053438661710038</v>
      </c>
    </row>
    <row r="13" spans="1:11" ht="12">
      <c r="A13" s="186" t="s">
        <v>228</v>
      </c>
      <c r="B13" s="187">
        <v>351.04665</v>
      </c>
      <c r="C13" s="187" t="s">
        <v>350</v>
      </c>
      <c r="D13" s="187">
        <v>3858.9147519999997</v>
      </c>
      <c r="E13" s="187">
        <v>1</v>
      </c>
      <c r="F13" s="187">
        <v>143.00039999999998</v>
      </c>
      <c r="G13" s="187">
        <v>17.753999999999998</v>
      </c>
      <c r="H13" s="188">
        <v>1.0998885276358568</v>
      </c>
      <c r="I13" s="187">
        <v>233.92239999999998</v>
      </c>
      <c r="J13" s="187">
        <v>1.500697026022305</v>
      </c>
      <c r="K13" s="189">
        <v>1.1053438661710038</v>
      </c>
    </row>
    <row r="14" spans="1:11" ht="12">
      <c r="A14" s="186" t="s">
        <v>229</v>
      </c>
      <c r="B14" s="187">
        <v>351.04665</v>
      </c>
      <c r="C14" s="187" t="s">
        <v>350</v>
      </c>
      <c r="D14" s="187">
        <v>3858.5618239999994</v>
      </c>
      <c r="E14" s="187">
        <v>1</v>
      </c>
      <c r="F14" s="187">
        <v>143.00039999999998</v>
      </c>
      <c r="G14" s="187">
        <v>17.753999999999998</v>
      </c>
      <c r="H14" s="188">
        <v>1.0998885276358568</v>
      </c>
      <c r="I14" s="187">
        <v>233.92239999999998</v>
      </c>
      <c r="J14" s="187">
        <v>1.500697026022305</v>
      </c>
      <c r="K14" s="189">
        <v>1.1053438661710038</v>
      </c>
    </row>
    <row r="15" spans="1:11" ht="12">
      <c r="A15" s="186" t="s">
        <v>230</v>
      </c>
      <c r="B15" s="187">
        <v>351.04665</v>
      </c>
      <c r="C15" s="187" t="s">
        <v>350</v>
      </c>
      <c r="D15" s="187">
        <v>3858.5618239999994</v>
      </c>
      <c r="E15" s="187">
        <v>1</v>
      </c>
      <c r="F15" s="187">
        <v>143.00039999999998</v>
      </c>
      <c r="G15" s="187">
        <v>17.753999999999998</v>
      </c>
      <c r="H15" s="188">
        <v>1.0998885276358568</v>
      </c>
      <c r="I15" s="187">
        <v>233.92239999999998</v>
      </c>
      <c r="J15" s="187">
        <v>1.500697026022305</v>
      </c>
      <c r="K15" s="189">
        <v>1.1053438661710038</v>
      </c>
    </row>
    <row r="16" spans="1:11" ht="12">
      <c r="A16" s="186" t="s">
        <v>231</v>
      </c>
      <c r="B16" s="187">
        <v>351.04665</v>
      </c>
      <c r="C16" s="187" t="s">
        <v>350</v>
      </c>
      <c r="D16" s="187">
        <v>3858.5618239999994</v>
      </c>
      <c r="E16" s="187">
        <v>1</v>
      </c>
      <c r="F16" s="187">
        <v>143.00039999999998</v>
      </c>
      <c r="G16" s="187">
        <v>17.753999999999998</v>
      </c>
      <c r="H16" s="188">
        <v>1.1998792382721784</v>
      </c>
      <c r="I16" s="187">
        <v>19.4756</v>
      </c>
      <c r="J16" s="187">
        <v>18.024946599848015</v>
      </c>
      <c r="K16" s="189">
        <v>1.9990706319702605</v>
      </c>
    </row>
    <row r="17" spans="1:11" ht="12">
      <c r="A17" s="186" t="s">
        <v>232</v>
      </c>
      <c r="B17" s="187">
        <v>1053.13995</v>
      </c>
      <c r="C17" s="187" t="s">
        <v>351</v>
      </c>
      <c r="D17" s="187">
        <v>11575.685472</v>
      </c>
      <c r="E17" s="187">
        <v>1</v>
      </c>
      <c r="F17" s="187">
        <v>428.8936</v>
      </c>
      <c r="G17" s="187">
        <v>53.1544</v>
      </c>
      <c r="H17" s="188">
        <v>0.5999349744542499</v>
      </c>
      <c r="I17" s="187">
        <v>95.6564</v>
      </c>
      <c r="J17" s="187">
        <v>11.009613052550586</v>
      </c>
      <c r="K17" s="189">
        <v>40.66539033457249</v>
      </c>
    </row>
    <row r="18" spans="1:11" ht="12">
      <c r="A18" s="186" t="s">
        <v>233</v>
      </c>
      <c r="B18" s="187">
        <v>162.01325000000003</v>
      </c>
      <c r="C18" s="187" t="s">
        <v>351</v>
      </c>
      <c r="D18" s="187">
        <v>1780.874688</v>
      </c>
      <c r="E18" s="187">
        <v>1</v>
      </c>
      <c r="F18" s="187">
        <v>65.9588</v>
      </c>
      <c r="G18" s="187">
        <v>0</v>
      </c>
      <c r="H18" s="188">
        <v>0</v>
      </c>
      <c r="I18" s="187"/>
      <c r="J18" s="187"/>
      <c r="K18" s="189">
        <v>200.2807249070632</v>
      </c>
    </row>
    <row r="19" spans="1:11" ht="12">
      <c r="A19" s="186" t="s">
        <v>234</v>
      </c>
      <c r="B19" s="187">
        <v>351.04665</v>
      </c>
      <c r="C19" s="187" t="s">
        <v>350</v>
      </c>
      <c r="D19" s="187">
        <v>3858.5618239999994</v>
      </c>
      <c r="E19" s="187">
        <v>1</v>
      </c>
      <c r="F19" s="187">
        <v>143.00039999999998</v>
      </c>
      <c r="G19" s="187">
        <v>17.753999999999998</v>
      </c>
      <c r="H19" s="188">
        <v>0.899907106363214</v>
      </c>
      <c r="I19" s="187">
        <v>50.141600000000004</v>
      </c>
      <c r="J19" s="187">
        <v>7.00110586818131</v>
      </c>
      <c r="K19" s="189">
        <v>1.7276951672862453</v>
      </c>
    </row>
    <row r="20" spans="1:11" ht="12">
      <c r="A20" s="186" t="s">
        <v>235</v>
      </c>
      <c r="B20" s="187">
        <v>1404.1866</v>
      </c>
      <c r="C20" s="187" t="s">
        <v>350</v>
      </c>
      <c r="D20" s="187">
        <v>15434.600223999998</v>
      </c>
      <c r="E20" s="187">
        <v>1</v>
      </c>
      <c r="F20" s="187">
        <v>571.7864</v>
      </c>
      <c r="G20" s="187">
        <v>70.8008</v>
      </c>
      <c r="H20" s="188">
        <v>1.0998885276358568</v>
      </c>
      <c r="I20" s="187">
        <v>140.3104</v>
      </c>
      <c r="J20" s="187">
        <v>10.007715750222365</v>
      </c>
      <c r="K20" s="189">
        <v>1.2806691449814127</v>
      </c>
    </row>
    <row r="21" spans="1:11" ht="12">
      <c r="A21" s="186" t="s">
        <v>236</v>
      </c>
      <c r="B21" s="187">
        <v>216.05355</v>
      </c>
      <c r="C21" s="187" t="s">
        <v>350</v>
      </c>
      <c r="D21" s="187">
        <v>2374.499584</v>
      </c>
      <c r="E21" s="187">
        <v>1</v>
      </c>
      <c r="F21" s="187">
        <v>384.88520000000005</v>
      </c>
      <c r="G21" s="187">
        <v>0</v>
      </c>
      <c r="H21" s="188">
        <v>0.5999349744542499</v>
      </c>
      <c r="I21" s="187"/>
      <c r="J21" s="187"/>
      <c r="K21" s="189">
        <v>0</v>
      </c>
    </row>
    <row r="22" spans="1:11" ht="12">
      <c r="A22" s="186" t="s">
        <v>237</v>
      </c>
      <c r="B22" s="187">
        <v>134.9931</v>
      </c>
      <c r="C22" s="187" t="s">
        <v>351</v>
      </c>
      <c r="D22" s="187">
        <v>1484.0622399999997</v>
      </c>
      <c r="E22" s="187">
        <v>1</v>
      </c>
      <c r="F22" s="187">
        <v>54.9836</v>
      </c>
      <c r="G22" s="187">
        <v>0</v>
      </c>
      <c r="H22" s="188">
        <v>0.7999163957268927</v>
      </c>
      <c r="I22" s="187"/>
      <c r="J22" s="187"/>
      <c r="K22" s="189">
        <v>0</v>
      </c>
    </row>
    <row r="23" spans="1:11" ht="12">
      <c r="A23" s="186" t="s">
        <v>238</v>
      </c>
      <c r="B23" s="187">
        <v>216.05355</v>
      </c>
      <c r="C23" s="187" t="s">
        <v>350</v>
      </c>
      <c r="D23" s="187">
        <v>1943.221568</v>
      </c>
      <c r="E23" s="187">
        <v>1</v>
      </c>
      <c r="F23" s="187">
        <v>314.9452</v>
      </c>
      <c r="G23" s="187">
        <v>0</v>
      </c>
      <c r="H23" s="188">
        <v>0.5999349744542499</v>
      </c>
      <c r="I23" s="187"/>
      <c r="J23" s="187"/>
      <c r="K23" s="189">
        <v>0</v>
      </c>
    </row>
    <row r="24" spans="1:11" ht="12">
      <c r="A24" s="186" t="s">
        <v>239</v>
      </c>
      <c r="B24" s="187">
        <v>1350.1463</v>
      </c>
      <c r="C24" s="187" t="s">
        <v>350</v>
      </c>
      <c r="D24" s="187">
        <v>12142.48784</v>
      </c>
      <c r="E24" s="187">
        <v>1</v>
      </c>
      <c r="F24" s="187">
        <v>197.8764</v>
      </c>
      <c r="G24" s="187">
        <v>28.191200000000002</v>
      </c>
      <c r="H24" s="188">
        <v>0.499953553181607</v>
      </c>
      <c r="I24" s="187"/>
      <c r="J24" s="187"/>
      <c r="K24" s="189">
        <v>0</v>
      </c>
    </row>
    <row r="25" spans="1:11" ht="12">
      <c r="A25" s="186" t="s">
        <v>240</v>
      </c>
      <c r="B25" s="187">
        <v>216.05355</v>
      </c>
      <c r="C25" s="187" t="s">
        <v>351</v>
      </c>
      <c r="D25" s="187">
        <v>1943.5744959999997</v>
      </c>
      <c r="E25" s="187">
        <v>1</v>
      </c>
      <c r="F25" s="187">
        <v>314.9452</v>
      </c>
      <c r="G25" s="187">
        <v>0</v>
      </c>
      <c r="H25" s="188">
        <v>0.7999163957268927</v>
      </c>
      <c r="I25" s="187"/>
      <c r="J25" s="187"/>
      <c r="K25" s="189">
        <v>0</v>
      </c>
    </row>
    <row r="26" spans="1:11" ht="12">
      <c r="A26" s="186" t="s">
        <v>241</v>
      </c>
      <c r="B26" s="187">
        <v>351.04665</v>
      </c>
      <c r="C26" s="187" t="s">
        <v>350</v>
      </c>
      <c r="D26" s="187">
        <v>3157.2938879999997</v>
      </c>
      <c r="E26" s="187">
        <v>1</v>
      </c>
      <c r="F26" s="187">
        <v>359.922</v>
      </c>
      <c r="G26" s="187">
        <v>17.753999999999998</v>
      </c>
      <c r="H26" s="188">
        <v>1.0998885276358568</v>
      </c>
      <c r="I26" s="187">
        <v>233.92239999999998</v>
      </c>
      <c r="J26" s="187">
        <v>1.500697026022305</v>
      </c>
      <c r="K26" s="189">
        <v>1.1053438661710038</v>
      </c>
    </row>
    <row r="27" spans="1:11" ht="12">
      <c r="A27" s="186" t="s">
        <v>242</v>
      </c>
      <c r="B27" s="187">
        <v>1404.29425</v>
      </c>
      <c r="C27" s="187" t="s">
        <v>350</v>
      </c>
      <c r="D27" s="187">
        <v>12629.175551999999</v>
      </c>
      <c r="E27" s="187">
        <v>1</v>
      </c>
      <c r="F27" s="187">
        <v>467.84479999999996</v>
      </c>
      <c r="G27" s="187">
        <v>70.8008</v>
      </c>
      <c r="H27" s="188">
        <v>1.0998885276358568</v>
      </c>
      <c r="I27" s="187">
        <v>233.92239999999998</v>
      </c>
      <c r="J27" s="187">
        <v>6.003248299436052</v>
      </c>
      <c r="K27" s="189">
        <v>1.1053438661710038</v>
      </c>
    </row>
    <row r="28" spans="1:11" ht="12">
      <c r="A28" s="186" t="s">
        <v>243</v>
      </c>
      <c r="B28" s="187">
        <v>1134.2004</v>
      </c>
      <c r="C28" s="187" t="s">
        <v>350</v>
      </c>
      <c r="D28" s="187">
        <v>10200.325056</v>
      </c>
      <c r="E28" s="187">
        <v>1</v>
      </c>
      <c r="F28" s="187">
        <v>377.89119999999997</v>
      </c>
      <c r="G28" s="187">
        <v>72.092</v>
      </c>
      <c r="H28" s="188">
        <v>1.0998885276358568</v>
      </c>
      <c r="I28" s="187">
        <v>251.89159999999998</v>
      </c>
      <c r="J28" s="187">
        <v>4.502732127629504</v>
      </c>
      <c r="K28" s="189">
        <v>1.1053438661710038</v>
      </c>
    </row>
    <row r="29" spans="1:11" ht="12">
      <c r="A29" s="186" t="s">
        <v>244</v>
      </c>
      <c r="B29" s="187">
        <v>1404.29425</v>
      </c>
      <c r="C29" s="187" t="s">
        <v>350</v>
      </c>
      <c r="D29" s="187">
        <v>12629.175551999999</v>
      </c>
      <c r="E29" s="187">
        <v>1</v>
      </c>
      <c r="F29" s="187">
        <v>467.84479999999996</v>
      </c>
      <c r="G29" s="187">
        <v>70.8008</v>
      </c>
      <c r="H29" s="188">
        <v>1.0998885276358568</v>
      </c>
      <c r="I29" s="187">
        <v>233.92239999999998</v>
      </c>
      <c r="J29" s="187">
        <v>6.003248299436052</v>
      </c>
      <c r="K29" s="189">
        <v>1.1053438661710038</v>
      </c>
    </row>
    <row r="30" spans="1:11" ht="12">
      <c r="A30" s="186" t="s">
        <v>245</v>
      </c>
      <c r="B30" s="187">
        <v>351.04665</v>
      </c>
      <c r="C30" s="187" t="s">
        <v>350</v>
      </c>
      <c r="D30" s="187">
        <v>3157.2938879999997</v>
      </c>
      <c r="E30" s="187">
        <v>1</v>
      </c>
      <c r="F30" s="187">
        <v>116.96119999999999</v>
      </c>
      <c r="G30" s="187">
        <v>17.753999999999998</v>
      </c>
      <c r="H30" s="188">
        <v>1.0998885276358568</v>
      </c>
      <c r="I30" s="187">
        <v>233.92239999999998</v>
      </c>
      <c r="J30" s="187">
        <v>1.500697026022305</v>
      </c>
      <c r="K30" s="189">
        <v>1.1053438661710038</v>
      </c>
    </row>
    <row r="31" spans="1:11" ht="12">
      <c r="A31" s="186" t="s">
        <v>246</v>
      </c>
      <c r="B31" s="187">
        <v>351.04665</v>
      </c>
      <c r="C31" s="187" t="s">
        <v>350</v>
      </c>
      <c r="D31" s="187">
        <v>3156.94096</v>
      </c>
      <c r="E31" s="187">
        <v>1</v>
      </c>
      <c r="F31" s="187">
        <v>116.96119999999999</v>
      </c>
      <c r="G31" s="187">
        <v>17.753999999999998</v>
      </c>
      <c r="H31" s="188">
        <v>1.0998885276358568</v>
      </c>
      <c r="I31" s="187">
        <v>233.92239999999998</v>
      </c>
      <c r="J31" s="187">
        <v>1.500697026022305</v>
      </c>
      <c r="K31" s="189">
        <v>1.1053438661710038</v>
      </c>
    </row>
    <row r="32" spans="1:11" ht="12">
      <c r="A32" s="186" t="s">
        <v>247</v>
      </c>
      <c r="B32" s="187">
        <v>1404.1866</v>
      </c>
      <c r="C32" s="187" t="s">
        <v>350</v>
      </c>
      <c r="D32" s="187">
        <v>12628.116768</v>
      </c>
      <c r="E32" s="187">
        <v>1</v>
      </c>
      <c r="F32" s="187">
        <v>467.84479999999996</v>
      </c>
      <c r="G32" s="187">
        <v>70.8008</v>
      </c>
      <c r="H32" s="188">
        <v>1.0998885276358568</v>
      </c>
      <c r="I32" s="187">
        <v>233.92239999999998</v>
      </c>
      <c r="J32" s="187">
        <v>6.00278810408922</v>
      </c>
      <c r="K32" s="189">
        <v>1.1053438661710038</v>
      </c>
    </row>
    <row r="33" spans="1:11" ht="12">
      <c r="A33" s="186" t="s">
        <v>248</v>
      </c>
      <c r="B33" s="187">
        <v>162.01325000000003</v>
      </c>
      <c r="C33" s="187" t="s">
        <v>351</v>
      </c>
      <c r="D33" s="187">
        <v>1457.2397119999998</v>
      </c>
      <c r="E33" s="187">
        <v>1</v>
      </c>
      <c r="F33" s="187">
        <v>54.01519999999999</v>
      </c>
      <c r="G33" s="187">
        <v>0</v>
      </c>
      <c r="H33" s="188">
        <v>0</v>
      </c>
      <c r="I33" s="187"/>
      <c r="J33" s="187"/>
      <c r="K33" s="189">
        <v>0</v>
      </c>
    </row>
    <row r="34" spans="1:11" ht="12">
      <c r="A34" s="186" t="s">
        <v>249</v>
      </c>
      <c r="B34" s="187">
        <v>351.04665</v>
      </c>
      <c r="C34" s="187" t="s">
        <v>350</v>
      </c>
      <c r="D34" s="187">
        <v>3156.94096</v>
      </c>
      <c r="E34" s="187">
        <v>1</v>
      </c>
      <c r="F34" s="187">
        <v>116.96119999999999</v>
      </c>
      <c r="G34" s="187">
        <v>17.753999999999998</v>
      </c>
      <c r="H34" s="188">
        <v>1.0998885276358568</v>
      </c>
      <c r="I34" s="187">
        <v>233.92239999999998</v>
      </c>
      <c r="J34" s="187">
        <v>1.500697026022305</v>
      </c>
      <c r="K34" s="189">
        <v>1.1053438661710038</v>
      </c>
    </row>
    <row r="35" spans="1:11" ht="12">
      <c r="A35" s="186" t="s">
        <v>250</v>
      </c>
      <c r="B35" s="187">
        <v>1404.1866</v>
      </c>
      <c r="C35" s="187" t="s">
        <v>350</v>
      </c>
      <c r="D35" s="187">
        <v>12628.116768</v>
      </c>
      <c r="E35" s="187">
        <v>1</v>
      </c>
      <c r="F35" s="187">
        <v>467.84479999999996</v>
      </c>
      <c r="G35" s="187">
        <v>70.8008</v>
      </c>
      <c r="H35" s="188">
        <v>1.0998885276358568</v>
      </c>
      <c r="I35" s="187">
        <v>233.92239999999998</v>
      </c>
      <c r="J35" s="187">
        <v>6.00278810408922</v>
      </c>
      <c r="K35" s="189">
        <v>1.1053438661710038</v>
      </c>
    </row>
    <row r="36" spans="1:11" ht="12">
      <c r="A36" s="186" t="s">
        <v>251</v>
      </c>
      <c r="B36" s="187">
        <v>351.04665</v>
      </c>
      <c r="C36" s="187" t="s">
        <v>350</v>
      </c>
      <c r="D36" s="187">
        <v>3156.94096</v>
      </c>
      <c r="E36" s="187">
        <v>1</v>
      </c>
      <c r="F36" s="187">
        <v>116.96119999999999</v>
      </c>
      <c r="G36" s="187">
        <v>17.753999999999998</v>
      </c>
      <c r="H36" s="188">
        <v>1.0998885276358568</v>
      </c>
      <c r="I36" s="187">
        <v>233.92239999999998</v>
      </c>
      <c r="J36" s="187">
        <v>1.500697026022305</v>
      </c>
      <c r="K36" s="189">
        <v>1.1053438661710038</v>
      </c>
    </row>
    <row r="37" spans="1:11" ht="12">
      <c r="A37" s="186" t="s">
        <v>252</v>
      </c>
      <c r="B37" s="187">
        <v>134.9931</v>
      </c>
      <c r="C37" s="187" t="s">
        <v>351</v>
      </c>
      <c r="D37" s="187">
        <v>1214.07232</v>
      </c>
      <c r="E37" s="187">
        <v>1</v>
      </c>
      <c r="F37" s="187">
        <v>44.9768</v>
      </c>
      <c r="G37" s="187">
        <v>0</v>
      </c>
      <c r="H37" s="188">
        <v>0.7999163957268927</v>
      </c>
      <c r="I37" s="187"/>
      <c r="J37" s="187"/>
      <c r="K37" s="189">
        <v>0</v>
      </c>
    </row>
    <row r="38" spans="1:11" ht="12">
      <c r="A38" s="186" t="s">
        <v>253</v>
      </c>
      <c r="B38" s="187">
        <v>216.05355</v>
      </c>
      <c r="C38" s="187" t="s">
        <v>350</v>
      </c>
      <c r="D38" s="187">
        <v>1942.8686399999997</v>
      </c>
      <c r="E38" s="187">
        <v>1</v>
      </c>
      <c r="F38" s="187">
        <v>314.8376</v>
      </c>
      <c r="G38" s="187">
        <v>0</v>
      </c>
      <c r="H38" s="188">
        <v>0.5999349744542499</v>
      </c>
      <c r="I38" s="187"/>
      <c r="J38" s="187"/>
      <c r="K38" s="189">
        <v>0</v>
      </c>
    </row>
    <row r="39" spans="1:11" ht="12">
      <c r="A39" s="186" t="s">
        <v>254</v>
      </c>
      <c r="B39" s="187">
        <v>216.05355</v>
      </c>
      <c r="C39" s="187" t="s">
        <v>350</v>
      </c>
      <c r="D39" s="187">
        <v>1943.221568</v>
      </c>
      <c r="E39" s="187">
        <v>1</v>
      </c>
      <c r="F39" s="187">
        <v>314.9452</v>
      </c>
      <c r="G39" s="187">
        <v>0</v>
      </c>
      <c r="H39" s="188">
        <v>0.5999349744542499</v>
      </c>
      <c r="I39" s="187"/>
      <c r="J39" s="187"/>
      <c r="K39" s="189">
        <v>0</v>
      </c>
    </row>
    <row r="40" spans="1:11" ht="12">
      <c r="A40" s="186" t="s">
        <v>255</v>
      </c>
      <c r="B40" s="187">
        <v>1350.1463</v>
      </c>
      <c r="C40" s="187" t="s">
        <v>350</v>
      </c>
      <c r="D40" s="187">
        <v>12142.48784</v>
      </c>
      <c r="E40" s="187">
        <v>1</v>
      </c>
      <c r="F40" s="187">
        <v>197.8764</v>
      </c>
      <c r="G40" s="187">
        <v>28.191200000000002</v>
      </c>
      <c r="H40" s="188">
        <v>0.499953553181607</v>
      </c>
      <c r="I40" s="187"/>
      <c r="J40" s="187"/>
      <c r="K40" s="189">
        <v>0</v>
      </c>
    </row>
    <row r="41" spans="1:11" ht="12">
      <c r="A41" s="186" t="s">
        <v>256</v>
      </c>
      <c r="B41" s="187">
        <v>216.05355</v>
      </c>
      <c r="C41" s="187" t="s">
        <v>351</v>
      </c>
      <c r="D41" s="187">
        <v>1943.5744959999997</v>
      </c>
      <c r="E41" s="187">
        <v>1</v>
      </c>
      <c r="F41" s="187">
        <v>314.9452</v>
      </c>
      <c r="G41" s="187">
        <v>0</v>
      </c>
      <c r="H41" s="188">
        <v>0.7999163957268927</v>
      </c>
      <c r="I41" s="187"/>
      <c r="J41" s="187"/>
      <c r="K41" s="189">
        <v>0</v>
      </c>
    </row>
    <row r="42" spans="1:11" ht="12">
      <c r="A42" s="186" t="s">
        <v>257</v>
      </c>
      <c r="B42" s="187">
        <v>351.04665</v>
      </c>
      <c r="C42" s="187" t="s">
        <v>350</v>
      </c>
      <c r="D42" s="187">
        <v>3157.2938879999997</v>
      </c>
      <c r="E42" s="187">
        <v>1</v>
      </c>
      <c r="F42" s="187">
        <v>359.922</v>
      </c>
      <c r="G42" s="187">
        <v>17.753999999999998</v>
      </c>
      <c r="H42" s="188">
        <v>1.0998885276358568</v>
      </c>
      <c r="I42" s="187">
        <v>233.92239999999998</v>
      </c>
      <c r="J42" s="187">
        <v>1.500697026022305</v>
      </c>
      <c r="K42" s="189">
        <v>1.1053438661710038</v>
      </c>
    </row>
    <row r="43" spans="1:11" ht="12">
      <c r="A43" s="186" t="s">
        <v>258</v>
      </c>
      <c r="B43" s="187">
        <v>1404.29425</v>
      </c>
      <c r="C43" s="187" t="s">
        <v>350</v>
      </c>
      <c r="D43" s="187">
        <v>12629.175551999999</v>
      </c>
      <c r="E43" s="187">
        <v>1</v>
      </c>
      <c r="F43" s="187">
        <v>467.84479999999996</v>
      </c>
      <c r="G43" s="187">
        <v>70.8008</v>
      </c>
      <c r="H43" s="188">
        <v>1.0998885276358568</v>
      </c>
      <c r="I43" s="187">
        <v>233.92239999999998</v>
      </c>
      <c r="J43" s="187">
        <v>6.003248299436052</v>
      </c>
      <c r="K43" s="189">
        <v>1.1053438661710038</v>
      </c>
    </row>
    <row r="44" spans="1:11" ht="12">
      <c r="A44" s="186" t="s">
        <v>259</v>
      </c>
      <c r="B44" s="187">
        <v>1134.2004</v>
      </c>
      <c r="C44" s="187" t="s">
        <v>350</v>
      </c>
      <c r="D44" s="187">
        <v>10200.325056</v>
      </c>
      <c r="E44" s="187">
        <v>1</v>
      </c>
      <c r="F44" s="187">
        <v>377.89119999999997</v>
      </c>
      <c r="G44" s="187">
        <v>72.092</v>
      </c>
      <c r="H44" s="188">
        <v>1.0998885276358568</v>
      </c>
      <c r="I44" s="187">
        <v>251.89159999999998</v>
      </c>
      <c r="J44" s="187">
        <v>4.502732127629504</v>
      </c>
      <c r="K44" s="189">
        <v>1.1053438661710038</v>
      </c>
    </row>
    <row r="45" spans="1:11" ht="12">
      <c r="A45" s="186" t="s">
        <v>260</v>
      </c>
      <c r="B45" s="187">
        <v>1404.29425</v>
      </c>
      <c r="C45" s="187" t="s">
        <v>350</v>
      </c>
      <c r="D45" s="187">
        <v>12629.175551999999</v>
      </c>
      <c r="E45" s="187">
        <v>1</v>
      </c>
      <c r="F45" s="187">
        <v>467.84479999999996</v>
      </c>
      <c r="G45" s="187">
        <v>70.8008</v>
      </c>
      <c r="H45" s="188">
        <v>1.0998885276358568</v>
      </c>
      <c r="I45" s="187">
        <v>233.92239999999998</v>
      </c>
      <c r="J45" s="187">
        <v>6.003248299436052</v>
      </c>
      <c r="K45" s="189">
        <v>1.1053438661710038</v>
      </c>
    </row>
    <row r="46" spans="1:11" ht="12">
      <c r="A46" s="186" t="s">
        <v>261</v>
      </c>
      <c r="B46" s="187">
        <v>351.04665</v>
      </c>
      <c r="C46" s="187" t="s">
        <v>350</v>
      </c>
      <c r="D46" s="187">
        <v>3157.2938879999997</v>
      </c>
      <c r="E46" s="187">
        <v>1</v>
      </c>
      <c r="F46" s="187">
        <v>116.96119999999999</v>
      </c>
      <c r="G46" s="187">
        <v>17.753999999999998</v>
      </c>
      <c r="H46" s="188">
        <v>1.0998885276358568</v>
      </c>
      <c r="I46" s="187">
        <v>233.92239999999998</v>
      </c>
      <c r="J46" s="187">
        <v>1.500697026022305</v>
      </c>
      <c r="K46" s="189">
        <v>1.1053438661710038</v>
      </c>
    </row>
    <row r="47" spans="1:11" ht="12">
      <c r="A47" s="186" t="s">
        <v>262</v>
      </c>
      <c r="B47" s="187">
        <v>351.04665</v>
      </c>
      <c r="C47" s="187" t="s">
        <v>350</v>
      </c>
      <c r="D47" s="187">
        <v>3156.94096</v>
      </c>
      <c r="E47" s="187">
        <v>1</v>
      </c>
      <c r="F47" s="187">
        <v>116.96119999999999</v>
      </c>
      <c r="G47" s="187">
        <v>17.753999999999998</v>
      </c>
      <c r="H47" s="188">
        <v>1.0998885276358568</v>
      </c>
      <c r="I47" s="187">
        <v>233.92239999999998</v>
      </c>
      <c r="J47" s="187">
        <v>1.500697026022305</v>
      </c>
      <c r="K47" s="189">
        <v>1.1053438661710038</v>
      </c>
    </row>
    <row r="48" spans="1:11" ht="12">
      <c r="A48" s="186" t="s">
        <v>263</v>
      </c>
      <c r="B48" s="187">
        <v>1404.1866</v>
      </c>
      <c r="C48" s="187" t="s">
        <v>350</v>
      </c>
      <c r="D48" s="187">
        <v>12628.116768</v>
      </c>
      <c r="E48" s="187">
        <v>1</v>
      </c>
      <c r="F48" s="187">
        <v>467.84479999999996</v>
      </c>
      <c r="G48" s="187">
        <v>70.8008</v>
      </c>
      <c r="H48" s="188">
        <v>1.0998885276358568</v>
      </c>
      <c r="I48" s="187">
        <v>233.92239999999998</v>
      </c>
      <c r="J48" s="187">
        <v>6.00278810408922</v>
      </c>
      <c r="K48" s="189">
        <v>1.1053438661710038</v>
      </c>
    </row>
    <row r="49" spans="1:11" ht="12">
      <c r="A49" s="186" t="s">
        <v>264</v>
      </c>
      <c r="B49" s="187">
        <v>162.01325000000003</v>
      </c>
      <c r="C49" s="187" t="s">
        <v>351</v>
      </c>
      <c r="D49" s="187">
        <v>1457.2397119999998</v>
      </c>
      <c r="E49" s="187">
        <v>1</v>
      </c>
      <c r="F49" s="187">
        <v>54.01519999999999</v>
      </c>
      <c r="G49" s="187">
        <v>0</v>
      </c>
      <c r="H49" s="188">
        <v>0</v>
      </c>
      <c r="I49" s="187"/>
      <c r="J49" s="187"/>
      <c r="K49" s="189">
        <v>0</v>
      </c>
    </row>
    <row r="50" spans="1:11" ht="12">
      <c r="A50" s="186" t="s">
        <v>265</v>
      </c>
      <c r="B50" s="187">
        <v>351.04665</v>
      </c>
      <c r="C50" s="187" t="s">
        <v>350</v>
      </c>
      <c r="D50" s="187">
        <v>3156.94096</v>
      </c>
      <c r="E50" s="187">
        <v>1</v>
      </c>
      <c r="F50" s="187">
        <v>116.96119999999999</v>
      </c>
      <c r="G50" s="187">
        <v>17.753999999999998</v>
      </c>
      <c r="H50" s="188">
        <v>1.0998885276358568</v>
      </c>
      <c r="I50" s="187">
        <v>233.92239999999998</v>
      </c>
      <c r="J50" s="187">
        <v>1.500697026022305</v>
      </c>
      <c r="K50" s="189">
        <v>1.1053438661710038</v>
      </c>
    </row>
    <row r="51" spans="1:11" ht="12">
      <c r="A51" s="186" t="s">
        <v>266</v>
      </c>
      <c r="B51" s="187">
        <v>1404.1866</v>
      </c>
      <c r="C51" s="187" t="s">
        <v>350</v>
      </c>
      <c r="D51" s="187">
        <v>12628.116768</v>
      </c>
      <c r="E51" s="187">
        <v>1</v>
      </c>
      <c r="F51" s="187">
        <v>467.84479999999996</v>
      </c>
      <c r="G51" s="187">
        <v>70.8008</v>
      </c>
      <c r="H51" s="188">
        <v>1.0998885276358568</v>
      </c>
      <c r="I51" s="187">
        <v>233.92239999999998</v>
      </c>
      <c r="J51" s="187">
        <v>6.00278810408922</v>
      </c>
      <c r="K51" s="189">
        <v>1.1053438661710038</v>
      </c>
    </row>
    <row r="52" spans="1:11" ht="12">
      <c r="A52" s="186" t="s">
        <v>267</v>
      </c>
      <c r="B52" s="187">
        <v>351.04665</v>
      </c>
      <c r="C52" s="187" t="s">
        <v>350</v>
      </c>
      <c r="D52" s="187">
        <v>3156.94096</v>
      </c>
      <c r="E52" s="187">
        <v>1</v>
      </c>
      <c r="F52" s="187">
        <v>116.96119999999999</v>
      </c>
      <c r="G52" s="187">
        <v>17.753999999999998</v>
      </c>
      <c r="H52" s="188">
        <v>1.0998885276358568</v>
      </c>
      <c r="I52" s="187">
        <v>233.92239999999998</v>
      </c>
      <c r="J52" s="187">
        <v>1.500697026022305</v>
      </c>
      <c r="K52" s="189">
        <v>1.1053438661710038</v>
      </c>
    </row>
    <row r="53" spans="1:11" ht="12">
      <c r="A53" s="186" t="s">
        <v>268</v>
      </c>
      <c r="B53" s="187">
        <v>134.9931</v>
      </c>
      <c r="C53" s="187" t="s">
        <v>351</v>
      </c>
      <c r="D53" s="187">
        <v>1214.07232</v>
      </c>
      <c r="E53" s="187">
        <v>1</v>
      </c>
      <c r="F53" s="187">
        <v>44.9768</v>
      </c>
      <c r="G53" s="187">
        <v>0</v>
      </c>
      <c r="H53" s="188">
        <v>0.7999163957268927</v>
      </c>
      <c r="I53" s="187"/>
      <c r="J53" s="187"/>
      <c r="K53" s="189">
        <v>0</v>
      </c>
    </row>
    <row r="54" spans="1:11" ht="12">
      <c r="A54" s="186" t="s">
        <v>269</v>
      </c>
      <c r="B54" s="187">
        <v>216.05355</v>
      </c>
      <c r="C54" s="187" t="s">
        <v>350</v>
      </c>
      <c r="D54" s="187">
        <v>1942.8686399999997</v>
      </c>
      <c r="E54" s="187">
        <v>1</v>
      </c>
      <c r="F54" s="187">
        <v>314.8376</v>
      </c>
      <c r="G54" s="187">
        <v>0</v>
      </c>
      <c r="H54" s="188">
        <v>0.5999349744542499</v>
      </c>
      <c r="I54" s="187"/>
      <c r="J54" s="187"/>
      <c r="K54" s="189">
        <v>0</v>
      </c>
    </row>
    <row r="55" spans="1:11" ht="12">
      <c r="A55" s="186" t="s">
        <v>270</v>
      </c>
      <c r="B55" s="187">
        <v>216.05355</v>
      </c>
      <c r="C55" s="187" t="s">
        <v>350</v>
      </c>
      <c r="D55" s="187">
        <v>1943.221568</v>
      </c>
      <c r="E55" s="187">
        <v>1</v>
      </c>
      <c r="F55" s="187">
        <v>314.9452</v>
      </c>
      <c r="G55" s="187">
        <v>0</v>
      </c>
      <c r="H55" s="188">
        <v>0.5999349744542499</v>
      </c>
      <c r="I55" s="187"/>
      <c r="J55" s="187"/>
      <c r="K55" s="189">
        <v>0</v>
      </c>
    </row>
    <row r="56" spans="1:11" ht="12">
      <c r="A56" s="186" t="s">
        <v>271</v>
      </c>
      <c r="B56" s="187">
        <v>1350.1463</v>
      </c>
      <c r="C56" s="187" t="s">
        <v>350</v>
      </c>
      <c r="D56" s="187">
        <v>12142.48784</v>
      </c>
      <c r="E56" s="187">
        <v>1</v>
      </c>
      <c r="F56" s="187">
        <v>197.8764</v>
      </c>
      <c r="G56" s="187">
        <v>28.191200000000002</v>
      </c>
      <c r="H56" s="188">
        <v>0.499953553181607</v>
      </c>
      <c r="I56" s="187"/>
      <c r="J56" s="187"/>
      <c r="K56" s="189">
        <v>0</v>
      </c>
    </row>
    <row r="57" spans="1:11" ht="12">
      <c r="A57" s="186" t="s">
        <v>272</v>
      </c>
      <c r="B57" s="187">
        <v>216.05355</v>
      </c>
      <c r="C57" s="187" t="s">
        <v>351</v>
      </c>
      <c r="D57" s="187">
        <v>1943.5744959999997</v>
      </c>
      <c r="E57" s="187">
        <v>1</v>
      </c>
      <c r="F57" s="187">
        <v>314.9452</v>
      </c>
      <c r="G57" s="187">
        <v>0</v>
      </c>
      <c r="H57" s="188">
        <v>0.7999163957268927</v>
      </c>
      <c r="I57" s="187"/>
      <c r="J57" s="187"/>
      <c r="K57" s="189">
        <v>0</v>
      </c>
    </row>
    <row r="58" spans="1:11" ht="12">
      <c r="A58" s="186" t="s">
        <v>273</v>
      </c>
      <c r="B58" s="187">
        <v>351.04665</v>
      </c>
      <c r="C58" s="187" t="s">
        <v>350</v>
      </c>
      <c r="D58" s="187">
        <v>3157.2938879999997</v>
      </c>
      <c r="E58" s="187">
        <v>1</v>
      </c>
      <c r="F58" s="187">
        <v>359.922</v>
      </c>
      <c r="G58" s="187">
        <v>17.753999999999998</v>
      </c>
      <c r="H58" s="188">
        <v>1.0998885276358568</v>
      </c>
      <c r="I58" s="187">
        <v>233.92239999999998</v>
      </c>
      <c r="J58" s="187">
        <v>1.500697026022305</v>
      </c>
      <c r="K58" s="189">
        <v>1.1053438661710038</v>
      </c>
    </row>
    <row r="59" spans="1:11" ht="12">
      <c r="A59" s="186" t="s">
        <v>274</v>
      </c>
      <c r="B59" s="187">
        <v>1404.29425</v>
      </c>
      <c r="C59" s="187" t="s">
        <v>350</v>
      </c>
      <c r="D59" s="187">
        <v>12629.175551999999</v>
      </c>
      <c r="E59" s="187">
        <v>1</v>
      </c>
      <c r="F59" s="187">
        <v>467.84479999999996</v>
      </c>
      <c r="G59" s="187">
        <v>70.8008</v>
      </c>
      <c r="H59" s="188">
        <v>1.0998885276358568</v>
      </c>
      <c r="I59" s="187">
        <v>233.92239999999998</v>
      </c>
      <c r="J59" s="187">
        <v>6.003248299436052</v>
      </c>
      <c r="K59" s="189">
        <v>1.1053438661710038</v>
      </c>
    </row>
    <row r="60" spans="1:11" ht="12">
      <c r="A60" s="186" t="s">
        <v>275</v>
      </c>
      <c r="B60" s="187">
        <v>1134.2004</v>
      </c>
      <c r="C60" s="187" t="s">
        <v>350</v>
      </c>
      <c r="D60" s="187">
        <v>10200.325056</v>
      </c>
      <c r="E60" s="187">
        <v>1</v>
      </c>
      <c r="F60" s="187">
        <v>377.89119999999997</v>
      </c>
      <c r="G60" s="187">
        <v>72.092</v>
      </c>
      <c r="H60" s="188">
        <v>1.0998885276358568</v>
      </c>
      <c r="I60" s="187">
        <v>251.89159999999998</v>
      </c>
      <c r="J60" s="187">
        <v>4.502732127629504</v>
      </c>
      <c r="K60" s="189">
        <v>1.1053438661710038</v>
      </c>
    </row>
    <row r="61" spans="1:11" ht="12">
      <c r="A61" s="186" t="s">
        <v>276</v>
      </c>
      <c r="B61" s="187">
        <v>1404.29425</v>
      </c>
      <c r="C61" s="187" t="s">
        <v>350</v>
      </c>
      <c r="D61" s="187">
        <v>12629.175551999999</v>
      </c>
      <c r="E61" s="187">
        <v>1</v>
      </c>
      <c r="F61" s="187">
        <v>467.84479999999996</v>
      </c>
      <c r="G61" s="187">
        <v>70.8008</v>
      </c>
      <c r="H61" s="188">
        <v>1.0998885276358568</v>
      </c>
      <c r="I61" s="187">
        <v>233.92239999999998</v>
      </c>
      <c r="J61" s="187">
        <v>6.003248299436052</v>
      </c>
      <c r="K61" s="189">
        <v>1.1053438661710038</v>
      </c>
    </row>
    <row r="62" spans="1:11" ht="12">
      <c r="A62" s="186" t="s">
        <v>277</v>
      </c>
      <c r="B62" s="187">
        <v>351.04665</v>
      </c>
      <c r="C62" s="187" t="s">
        <v>350</v>
      </c>
      <c r="D62" s="187">
        <v>3157.2938879999997</v>
      </c>
      <c r="E62" s="187">
        <v>1</v>
      </c>
      <c r="F62" s="187">
        <v>116.96119999999999</v>
      </c>
      <c r="G62" s="187">
        <v>17.753999999999998</v>
      </c>
      <c r="H62" s="188">
        <v>1.0998885276358568</v>
      </c>
      <c r="I62" s="187">
        <v>233.92239999999998</v>
      </c>
      <c r="J62" s="187">
        <v>1.500697026022305</v>
      </c>
      <c r="K62" s="189">
        <v>1.1053438661710038</v>
      </c>
    </row>
    <row r="63" spans="1:11" ht="12">
      <c r="A63" s="186" t="s">
        <v>278</v>
      </c>
      <c r="B63" s="187">
        <v>351.04665</v>
      </c>
      <c r="C63" s="187" t="s">
        <v>350</v>
      </c>
      <c r="D63" s="187">
        <v>3156.94096</v>
      </c>
      <c r="E63" s="187">
        <v>1</v>
      </c>
      <c r="F63" s="187">
        <v>116.96119999999999</v>
      </c>
      <c r="G63" s="187">
        <v>17.753999999999998</v>
      </c>
      <c r="H63" s="188">
        <v>1.0998885276358568</v>
      </c>
      <c r="I63" s="187">
        <v>233.92239999999998</v>
      </c>
      <c r="J63" s="187">
        <v>1.500697026022305</v>
      </c>
      <c r="K63" s="189">
        <v>1.1053438661710038</v>
      </c>
    </row>
    <row r="64" spans="1:11" ht="12">
      <c r="A64" s="186" t="s">
        <v>279</v>
      </c>
      <c r="B64" s="187">
        <v>1404.1866</v>
      </c>
      <c r="C64" s="187" t="s">
        <v>350</v>
      </c>
      <c r="D64" s="187">
        <v>12628.116768</v>
      </c>
      <c r="E64" s="187">
        <v>1</v>
      </c>
      <c r="F64" s="187">
        <v>467.84479999999996</v>
      </c>
      <c r="G64" s="187">
        <v>70.8008</v>
      </c>
      <c r="H64" s="188">
        <v>1.0998885276358568</v>
      </c>
      <c r="I64" s="187">
        <v>233.92239999999998</v>
      </c>
      <c r="J64" s="187">
        <v>6.00278810408922</v>
      </c>
      <c r="K64" s="189">
        <v>1.1053438661710038</v>
      </c>
    </row>
    <row r="65" spans="1:11" ht="12">
      <c r="A65" s="186" t="s">
        <v>280</v>
      </c>
      <c r="B65" s="187">
        <v>162.01325000000003</v>
      </c>
      <c r="C65" s="187" t="s">
        <v>351</v>
      </c>
      <c r="D65" s="187">
        <v>1457.2397119999998</v>
      </c>
      <c r="E65" s="187">
        <v>1</v>
      </c>
      <c r="F65" s="187">
        <v>54.01519999999999</v>
      </c>
      <c r="G65" s="187">
        <v>0</v>
      </c>
      <c r="H65" s="188">
        <v>0</v>
      </c>
      <c r="I65" s="187"/>
      <c r="J65" s="187"/>
      <c r="K65" s="189">
        <v>0</v>
      </c>
    </row>
    <row r="66" spans="1:11" ht="12">
      <c r="A66" s="186" t="s">
        <v>281</v>
      </c>
      <c r="B66" s="187">
        <v>351.04665</v>
      </c>
      <c r="C66" s="187" t="s">
        <v>350</v>
      </c>
      <c r="D66" s="187">
        <v>3156.94096</v>
      </c>
      <c r="E66" s="187">
        <v>1</v>
      </c>
      <c r="F66" s="187">
        <v>116.96119999999999</v>
      </c>
      <c r="G66" s="187">
        <v>17.753999999999998</v>
      </c>
      <c r="H66" s="188">
        <v>1.0998885276358568</v>
      </c>
      <c r="I66" s="187">
        <v>233.92239999999998</v>
      </c>
      <c r="J66" s="187">
        <v>1.500697026022305</v>
      </c>
      <c r="K66" s="189">
        <v>1.1053438661710038</v>
      </c>
    </row>
    <row r="67" spans="1:11" ht="12">
      <c r="A67" s="186" t="s">
        <v>282</v>
      </c>
      <c r="B67" s="187">
        <v>1404.1866</v>
      </c>
      <c r="C67" s="187" t="s">
        <v>350</v>
      </c>
      <c r="D67" s="187">
        <v>12628.116768</v>
      </c>
      <c r="E67" s="187">
        <v>1</v>
      </c>
      <c r="F67" s="187">
        <v>467.84479999999996</v>
      </c>
      <c r="G67" s="187">
        <v>70.8008</v>
      </c>
      <c r="H67" s="188">
        <v>1.0998885276358568</v>
      </c>
      <c r="I67" s="187">
        <v>233.92239999999998</v>
      </c>
      <c r="J67" s="187">
        <v>6.00278810408922</v>
      </c>
      <c r="K67" s="189">
        <v>1.1053438661710038</v>
      </c>
    </row>
    <row r="68" spans="1:11" ht="12">
      <c r="A68" s="186" t="s">
        <v>283</v>
      </c>
      <c r="B68" s="187">
        <v>351.04665</v>
      </c>
      <c r="C68" s="187" t="s">
        <v>350</v>
      </c>
      <c r="D68" s="187">
        <v>3156.94096</v>
      </c>
      <c r="E68" s="187">
        <v>1</v>
      </c>
      <c r="F68" s="187">
        <v>116.96119999999999</v>
      </c>
      <c r="G68" s="187">
        <v>17.753999999999998</v>
      </c>
      <c r="H68" s="188">
        <v>1.0998885276358568</v>
      </c>
      <c r="I68" s="187">
        <v>233.92239999999998</v>
      </c>
      <c r="J68" s="187">
        <v>1.500697026022305</v>
      </c>
      <c r="K68" s="189">
        <v>1.1053438661710038</v>
      </c>
    </row>
    <row r="69" spans="1:11" ht="12">
      <c r="A69" s="186" t="s">
        <v>284</v>
      </c>
      <c r="B69" s="187">
        <v>134.9931</v>
      </c>
      <c r="C69" s="187" t="s">
        <v>351</v>
      </c>
      <c r="D69" s="187">
        <v>1214.07232</v>
      </c>
      <c r="E69" s="187">
        <v>1</v>
      </c>
      <c r="F69" s="187">
        <v>44.9768</v>
      </c>
      <c r="G69" s="187">
        <v>0</v>
      </c>
      <c r="H69" s="188">
        <v>0.7999163957268927</v>
      </c>
      <c r="I69" s="187"/>
      <c r="J69" s="187"/>
      <c r="K69" s="189">
        <v>0</v>
      </c>
    </row>
    <row r="70" spans="1:11" ht="12">
      <c r="A70" s="190" t="s">
        <v>285</v>
      </c>
      <c r="B70" s="191">
        <v>216.05355</v>
      </c>
      <c r="C70" s="191" t="s">
        <v>350</v>
      </c>
      <c r="D70" s="191">
        <v>1942.8686399999997</v>
      </c>
      <c r="E70" s="191">
        <v>1</v>
      </c>
      <c r="F70" s="191">
        <v>314.8376</v>
      </c>
      <c r="G70" s="191">
        <v>0</v>
      </c>
      <c r="H70" s="192">
        <v>0.5999349744542499</v>
      </c>
      <c r="I70" s="191"/>
      <c r="J70" s="191"/>
      <c r="K70" s="189">
        <v>0</v>
      </c>
    </row>
    <row r="71" spans="1:11" s="64" customFormat="1" ht="17.25" customHeight="1">
      <c r="A71" s="69" t="s">
        <v>349</v>
      </c>
      <c r="B71" s="193">
        <v>40101.3474</v>
      </c>
      <c r="C71" s="194"/>
      <c r="D71" s="193">
        <f>SUMPRODUCT(D4:D70,E4:E70)</f>
        <v>410163.03961599985</v>
      </c>
      <c r="E71" s="194"/>
      <c r="F71" s="193">
        <f>SUMPRODUCT(F4:F70,E4:E70)</f>
        <v>18234.541600000008</v>
      </c>
      <c r="G71" s="193">
        <f>SUMPRODUCT(G4:G70,E4:E70)</f>
        <v>1983.3907999999992</v>
      </c>
      <c r="H71" s="194"/>
      <c r="I71" s="194"/>
      <c r="J71" s="193">
        <f>SUMPRODUCT(J4:J70,E4:E70)</f>
        <v>258.5134411300932</v>
      </c>
      <c r="K71" s="194"/>
    </row>
    <row r="72" spans="1:11" ht="12.75">
      <c r="A72" s="66" t="s">
        <v>342</v>
      </c>
      <c r="B72" s="67"/>
      <c r="C72" s="67"/>
      <c r="D72" s="67"/>
      <c r="E72" s="67"/>
      <c r="F72" s="67"/>
      <c r="G72" s="67"/>
      <c r="H72" s="68">
        <f>SUMPRODUCT($B4:$B70,$E4:$E70,H4:H70)/$B71</f>
        <v>1.0424535852378867</v>
      </c>
      <c r="I72" s="68">
        <f>SUMPRODUCT($B4:$B70,$E4:$E70,I4:I70)/$B71</f>
        <v>173.61453700565878</v>
      </c>
      <c r="J72" s="67"/>
      <c r="K72" s="68">
        <f>SUMPRODUCT($B4:$B70,$E4:$E70,K4:K70)/$B71</f>
        <v>2.824749843533578</v>
      </c>
    </row>
    <row r="73" spans="1:12" ht="12">
      <c r="A73" s="195" t="s">
        <v>348</v>
      </c>
      <c r="B73" s="196"/>
      <c r="C73" s="196"/>
      <c r="D73" s="196"/>
      <c r="E73" s="196"/>
      <c r="F73" s="196"/>
      <c r="G73" s="196"/>
      <c r="H73" s="197"/>
      <c r="I73" s="198"/>
      <c r="J73" s="198"/>
      <c r="K73" s="197"/>
      <c r="L73" s="70"/>
    </row>
    <row r="74" spans="1:11" ht="12">
      <c r="A74" s="199" t="s">
        <v>386</v>
      </c>
      <c r="B74" s="196"/>
      <c r="C74" s="196"/>
      <c r="D74" s="196"/>
      <c r="E74" s="196"/>
      <c r="F74" s="196"/>
      <c r="G74" s="196"/>
      <c r="H74" s="197"/>
      <c r="I74" s="198"/>
      <c r="J74" s="198"/>
      <c r="K74" s="19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156"/>
  <sheetViews>
    <sheetView zoomScalePageLayoutView="0" workbookViewId="0" topLeftCell="A1">
      <pane xSplit="2" ySplit="4" topLeftCell="C53" activePane="bottomRight" state="frozen"/>
      <selection pane="topLeft" activeCell="A1" sqref="A1"/>
      <selection pane="topRight" activeCell="D1" sqref="D1"/>
      <selection pane="bottomLeft" activeCell="A5" sqref="A5"/>
      <selection pane="bottomRight" activeCell="A77" sqref="A2:K78"/>
    </sheetView>
  </sheetViews>
  <sheetFormatPr defaultColWidth="9.33203125" defaultRowHeight="11.25" customHeight="1"/>
  <cols>
    <col min="1" max="1" width="36.83203125" style="19" customWidth="1"/>
    <col min="2" max="3" width="14" style="19" customWidth="1"/>
    <col min="4" max="4" width="42.83203125" style="19" customWidth="1"/>
    <col min="5" max="5" width="16.83203125" style="19" customWidth="1"/>
    <col min="6" max="6" width="13.33203125" style="20" customWidth="1"/>
    <col min="7" max="8" width="13.83203125" style="20" customWidth="1"/>
    <col min="9" max="9" width="14" style="20" customWidth="1"/>
    <col min="10" max="11" width="13.33203125" style="20" customWidth="1"/>
    <col min="12" max="16384" width="9.33203125" style="19" customWidth="1"/>
  </cols>
  <sheetData>
    <row r="2" spans="1:11" ht="21" customHeight="1">
      <c r="A2" s="125" t="s">
        <v>332</v>
      </c>
      <c r="B2" s="82"/>
      <c r="C2" s="82"/>
      <c r="D2" s="83"/>
      <c r="E2" s="83"/>
      <c r="F2" s="84"/>
      <c r="G2" s="84"/>
      <c r="H2" s="84"/>
      <c r="I2" s="84"/>
      <c r="J2" s="84"/>
      <c r="K2" s="84"/>
    </row>
    <row r="3" spans="1:11" s="21" customFormat="1" ht="38.25" customHeight="1">
      <c r="A3" s="85"/>
      <c r="B3" s="85"/>
      <c r="C3" s="85"/>
      <c r="D3" s="85"/>
      <c r="E3" s="86" t="s">
        <v>288</v>
      </c>
      <c r="F3" s="375" t="s">
        <v>289</v>
      </c>
      <c r="G3" s="375"/>
      <c r="H3" s="375"/>
      <c r="I3" s="375" t="s">
        <v>360</v>
      </c>
      <c r="J3" s="375"/>
      <c r="K3" s="375"/>
    </row>
    <row r="4" spans="1:11" ht="25.5">
      <c r="A4" s="87" t="s">
        <v>290</v>
      </c>
      <c r="B4" s="88" t="s">
        <v>361</v>
      </c>
      <c r="C4" s="89" t="s">
        <v>291</v>
      </c>
      <c r="D4" s="89" t="s">
        <v>292</v>
      </c>
      <c r="E4" s="150" t="s">
        <v>362</v>
      </c>
      <c r="F4" s="151" t="s">
        <v>333</v>
      </c>
      <c r="G4" s="151" t="s">
        <v>334</v>
      </c>
      <c r="H4" s="151" t="s">
        <v>335</v>
      </c>
      <c r="I4" s="151" t="s">
        <v>333</v>
      </c>
      <c r="J4" s="151" t="s">
        <v>334</v>
      </c>
      <c r="K4" s="151" t="s">
        <v>335</v>
      </c>
    </row>
    <row r="5" spans="1:11" ht="11.25" customHeight="1">
      <c r="A5" s="90" t="s">
        <v>219</v>
      </c>
      <c r="B5" s="91">
        <v>216.05355</v>
      </c>
      <c r="C5" s="92">
        <v>1</v>
      </c>
      <c r="D5" s="93" t="s">
        <v>293</v>
      </c>
      <c r="E5" s="94">
        <v>0</v>
      </c>
      <c r="F5" s="95">
        <v>10.802677500000001</v>
      </c>
      <c r="G5" s="95">
        <v>12.963213</v>
      </c>
      <c r="H5" s="96">
        <v>12.963213</v>
      </c>
      <c r="I5" s="97">
        <v>0.05000000000000001</v>
      </c>
      <c r="J5" s="97">
        <v>0.06</v>
      </c>
      <c r="K5" s="98">
        <v>0.06</v>
      </c>
    </row>
    <row r="6" spans="1:11" ht="11.25" customHeight="1">
      <c r="A6" s="99" t="s">
        <v>220</v>
      </c>
      <c r="B6" s="100">
        <v>1620.24015</v>
      </c>
      <c r="C6" s="92">
        <v>1</v>
      </c>
      <c r="D6" s="93" t="s">
        <v>293</v>
      </c>
      <c r="E6" s="94">
        <v>0</v>
      </c>
      <c r="F6" s="101">
        <v>81.01200750000001</v>
      </c>
      <c r="G6" s="101">
        <v>97.214409</v>
      </c>
      <c r="H6" s="102">
        <v>97.214409</v>
      </c>
      <c r="I6" s="98">
        <v>0.05</v>
      </c>
      <c r="J6" s="98">
        <v>0.06</v>
      </c>
      <c r="K6" s="98">
        <v>0.06</v>
      </c>
    </row>
    <row r="7" spans="1:11" ht="11.25" customHeight="1">
      <c r="A7" s="99" t="s">
        <v>221</v>
      </c>
      <c r="B7" s="100">
        <v>216.05355</v>
      </c>
      <c r="C7" s="92">
        <v>1</v>
      </c>
      <c r="D7" s="93" t="s">
        <v>294</v>
      </c>
      <c r="E7" s="94">
        <v>0</v>
      </c>
      <c r="F7" s="101">
        <v>32.4080325</v>
      </c>
      <c r="G7" s="101">
        <v>25.926426</v>
      </c>
      <c r="H7" s="102">
        <v>25.926426</v>
      </c>
      <c r="I7" s="98">
        <v>0.15</v>
      </c>
      <c r="J7" s="98">
        <v>0.12</v>
      </c>
      <c r="K7" s="98">
        <v>0.12</v>
      </c>
    </row>
    <row r="8" spans="1:11" ht="11.25" customHeight="1">
      <c r="A8" s="99" t="s">
        <v>222</v>
      </c>
      <c r="B8" s="100">
        <v>1755.3409000000001</v>
      </c>
      <c r="C8" s="92">
        <v>1</v>
      </c>
      <c r="D8" s="93" t="s">
        <v>295</v>
      </c>
      <c r="E8" s="94">
        <v>52.660227</v>
      </c>
      <c r="F8" s="101">
        <v>789.903405</v>
      </c>
      <c r="G8" s="101">
        <v>500.2721565</v>
      </c>
      <c r="H8" s="102">
        <v>500.2721565</v>
      </c>
      <c r="I8" s="98">
        <v>0.44999999999999996</v>
      </c>
      <c r="J8" s="98">
        <v>0.285</v>
      </c>
      <c r="K8" s="98">
        <v>0.285</v>
      </c>
    </row>
    <row r="9" spans="1:11" ht="11.25" customHeight="1">
      <c r="A9" s="103" t="s">
        <v>223</v>
      </c>
      <c r="B9" s="104">
        <v>351.04665</v>
      </c>
      <c r="C9" s="105">
        <v>1</v>
      </c>
      <c r="D9" s="106" t="s">
        <v>296</v>
      </c>
      <c r="E9" s="107">
        <v>0</v>
      </c>
      <c r="F9" s="101">
        <v>0</v>
      </c>
      <c r="G9" s="101">
        <v>0</v>
      </c>
      <c r="H9" s="102">
        <v>0</v>
      </c>
      <c r="I9" s="108">
        <v>0</v>
      </c>
      <c r="J9" s="108">
        <v>0</v>
      </c>
      <c r="K9" s="98">
        <v>0</v>
      </c>
    </row>
    <row r="10" spans="1:11" ht="11.25" customHeight="1">
      <c r="A10" s="99" t="s">
        <v>224</v>
      </c>
      <c r="B10" s="100">
        <v>864.10655</v>
      </c>
      <c r="C10" s="92">
        <v>1</v>
      </c>
      <c r="D10" s="93" t="s">
        <v>297</v>
      </c>
      <c r="E10" s="94">
        <v>43.205327499999996</v>
      </c>
      <c r="F10" s="101">
        <v>864.10655</v>
      </c>
      <c r="G10" s="101">
        <v>267.87303049999997</v>
      </c>
      <c r="H10" s="102">
        <v>267.87303049999997</v>
      </c>
      <c r="I10" s="98">
        <v>1</v>
      </c>
      <c r="J10" s="98">
        <v>0.31</v>
      </c>
      <c r="K10" s="98">
        <v>0.31</v>
      </c>
    </row>
    <row r="11" spans="1:11" ht="11.25" customHeight="1">
      <c r="A11" s="99" t="s">
        <v>225</v>
      </c>
      <c r="B11" s="100">
        <v>351.04665</v>
      </c>
      <c r="C11" s="92">
        <v>1</v>
      </c>
      <c r="D11" s="93"/>
      <c r="E11" s="94">
        <v>0</v>
      </c>
      <c r="F11" s="101" t="s">
        <v>148</v>
      </c>
      <c r="G11" s="101" t="s">
        <v>148</v>
      </c>
      <c r="H11" s="102" t="s">
        <v>148</v>
      </c>
      <c r="I11" s="98" t="s">
        <v>148</v>
      </c>
      <c r="J11" s="98" t="s">
        <v>148</v>
      </c>
      <c r="K11" s="98" t="s">
        <v>148</v>
      </c>
    </row>
    <row r="12" spans="1:11" ht="11.25" customHeight="1">
      <c r="A12" s="99" t="s">
        <v>226</v>
      </c>
      <c r="B12" s="100">
        <v>351.04665</v>
      </c>
      <c r="C12" s="92">
        <v>1</v>
      </c>
      <c r="D12" s="93" t="s">
        <v>298</v>
      </c>
      <c r="E12" s="109">
        <v>1.5</v>
      </c>
      <c r="F12" s="101">
        <v>35</v>
      </c>
      <c r="G12" s="101">
        <v>28.562799</v>
      </c>
      <c r="H12" s="102">
        <v>28.562799</v>
      </c>
      <c r="I12" s="98">
        <v>0.09970184874289499</v>
      </c>
      <c r="J12" s="98">
        <v>0.08136468187347749</v>
      </c>
      <c r="K12" s="98">
        <v>0.08136468187347749</v>
      </c>
    </row>
    <row r="13" spans="1:11" ht="11.25" customHeight="1">
      <c r="A13" s="99" t="s">
        <v>227</v>
      </c>
      <c r="B13" s="100">
        <v>351.04665</v>
      </c>
      <c r="C13" s="92">
        <v>1</v>
      </c>
      <c r="D13" s="93" t="s">
        <v>298</v>
      </c>
      <c r="E13" s="109">
        <v>1.5</v>
      </c>
      <c r="F13" s="101">
        <v>35</v>
      </c>
      <c r="G13" s="101">
        <v>28.562799</v>
      </c>
      <c r="H13" s="102">
        <v>28.562799</v>
      </c>
      <c r="I13" s="98">
        <v>0.09970184874289499</v>
      </c>
      <c r="J13" s="98">
        <v>0.08136468187347749</v>
      </c>
      <c r="K13" s="98">
        <v>0.08136468187347749</v>
      </c>
    </row>
    <row r="14" spans="1:11" ht="11.25" customHeight="1">
      <c r="A14" s="99" t="s">
        <v>228</v>
      </c>
      <c r="B14" s="100">
        <v>351.04665</v>
      </c>
      <c r="C14" s="92">
        <v>1</v>
      </c>
      <c r="D14" s="93" t="s">
        <v>298</v>
      </c>
      <c r="E14" s="109">
        <v>1.5</v>
      </c>
      <c r="F14" s="101">
        <v>35</v>
      </c>
      <c r="G14" s="101">
        <v>28.562799</v>
      </c>
      <c r="H14" s="102">
        <v>28.562799</v>
      </c>
      <c r="I14" s="98">
        <v>0.09970184874289499</v>
      </c>
      <c r="J14" s="98">
        <v>0.08136468187347749</v>
      </c>
      <c r="K14" s="98">
        <v>0.08136468187347749</v>
      </c>
    </row>
    <row r="15" spans="1:11" ht="11.25" customHeight="1">
      <c r="A15" s="99" t="s">
        <v>229</v>
      </c>
      <c r="B15" s="100">
        <v>351.04665</v>
      </c>
      <c r="C15" s="92">
        <v>1</v>
      </c>
      <c r="D15" s="93" t="s">
        <v>298</v>
      </c>
      <c r="E15" s="109">
        <v>1.5</v>
      </c>
      <c r="F15" s="101">
        <v>35</v>
      </c>
      <c r="G15" s="101">
        <v>28.562799</v>
      </c>
      <c r="H15" s="102">
        <v>28.562799</v>
      </c>
      <c r="I15" s="98">
        <v>0.09970184874289499</v>
      </c>
      <c r="J15" s="98">
        <v>0.08136468187347749</v>
      </c>
      <c r="K15" s="98">
        <v>0.08136468187347749</v>
      </c>
    </row>
    <row r="16" spans="1:11" ht="11.25" customHeight="1">
      <c r="A16" s="99" t="s">
        <v>230</v>
      </c>
      <c r="B16" s="100">
        <v>351.04665</v>
      </c>
      <c r="C16" s="92">
        <v>1</v>
      </c>
      <c r="D16" s="93" t="s">
        <v>298</v>
      </c>
      <c r="E16" s="109">
        <v>1.5</v>
      </c>
      <c r="F16" s="101">
        <v>35</v>
      </c>
      <c r="G16" s="101">
        <v>28.562799</v>
      </c>
      <c r="H16" s="102">
        <v>28.562799</v>
      </c>
      <c r="I16" s="98">
        <v>0.09970184874289499</v>
      </c>
      <c r="J16" s="98">
        <v>0.08136468187347749</v>
      </c>
      <c r="K16" s="98">
        <v>0.08136468187347749</v>
      </c>
    </row>
    <row r="17" spans="1:11" ht="11.25" customHeight="1">
      <c r="A17" s="99" t="s">
        <v>231</v>
      </c>
      <c r="B17" s="100">
        <v>351.04665</v>
      </c>
      <c r="C17" s="92">
        <v>1</v>
      </c>
      <c r="D17" s="93" t="s">
        <v>297</v>
      </c>
      <c r="E17" s="94">
        <v>17.5523325</v>
      </c>
      <c r="F17" s="101">
        <v>351.04665</v>
      </c>
      <c r="G17" s="101">
        <v>108.8244615</v>
      </c>
      <c r="H17" s="102">
        <v>108.8244615</v>
      </c>
      <c r="I17" s="98">
        <v>1</v>
      </c>
      <c r="J17" s="98">
        <v>0.31</v>
      </c>
      <c r="K17" s="98">
        <v>0.31</v>
      </c>
    </row>
    <row r="18" spans="1:11" ht="11.25" customHeight="1">
      <c r="A18" s="99" t="s">
        <v>232</v>
      </c>
      <c r="B18" s="100">
        <v>1053.13995</v>
      </c>
      <c r="C18" s="92">
        <v>1</v>
      </c>
      <c r="D18" s="93" t="s">
        <v>299</v>
      </c>
      <c r="E18" s="94">
        <v>0</v>
      </c>
      <c r="F18" s="101">
        <v>0</v>
      </c>
      <c r="G18" s="101">
        <v>0</v>
      </c>
      <c r="H18" s="102">
        <v>0</v>
      </c>
      <c r="I18" s="98">
        <v>0</v>
      </c>
      <c r="J18" s="98">
        <v>0</v>
      </c>
      <c r="K18" s="98">
        <v>0</v>
      </c>
    </row>
    <row r="19" spans="1:11" ht="11.25" customHeight="1">
      <c r="A19" s="99" t="s">
        <v>233</v>
      </c>
      <c r="B19" s="100">
        <v>162.01325000000003</v>
      </c>
      <c r="C19" s="92">
        <v>1</v>
      </c>
      <c r="D19" s="93"/>
      <c r="E19" s="94">
        <v>0</v>
      </c>
      <c r="F19" s="101" t="s">
        <v>148</v>
      </c>
      <c r="G19" s="101" t="s">
        <v>148</v>
      </c>
      <c r="H19" s="102" t="s">
        <v>148</v>
      </c>
      <c r="I19" s="98" t="s">
        <v>148</v>
      </c>
      <c r="J19" s="98" t="s">
        <v>148</v>
      </c>
      <c r="K19" s="98" t="s">
        <v>148</v>
      </c>
    </row>
    <row r="20" spans="1:11" ht="11.25" customHeight="1">
      <c r="A20" s="99" t="s">
        <v>234</v>
      </c>
      <c r="B20" s="100">
        <v>351.04665</v>
      </c>
      <c r="C20" s="92">
        <v>1</v>
      </c>
      <c r="D20" s="93" t="s">
        <v>300</v>
      </c>
      <c r="E20" s="94">
        <v>3.5104665</v>
      </c>
      <c r="F20" s="101">
        <v>52.6569975</v>
      </c>
      <c r="G20" s="101">
        <v>91.272129</v>
      </c>
      <c r="H20" s="102">
        <v>91.272129</v>
      </c>
      <c r="I20" s="98">
        <v>0.15</v>
      </c>
      <c r="J20" s="98">
        <v>0.26</v>
      </c>
      <c r="K20" s="98">
        <v>0.26</v>
      </c>
    </row>
    <row r="21" spans="1:11" ht="11.25" customHeight="1">
      <c r="A21" s="99" t="s">
        <v>235</v>
      </c>
      <c r="B21" s="100">
        <v>1404.1866</v>
      </c>
      <c r="C21" s="92">
        <v>1</v>
      </c>
      <c r="D21" s="93" t="s">
        <v>301</v>
      </c>
      <c r="E21" s="94">
        <v>7.020933</v>
      </c>
      <c r="F21" s="101">
        <v>140.41866000000002</v>
      </c>
      <c r="G21" s="101">
        <v>119.355861</v>
      </c>
      <c r="H21" s="102">
        <v>119.355861</v>
      </c>
      <c r="I21" s="98">
        <v>0.1</v>
      </c>
      <c r="J21" s="98">
        <v>0.085</v>
      </c>
      <c r="K21" s="98">
        <v>0.085</v>
      </c>
    </row>
    <row r="22" spans="1:11" ht="11.25" customHeight="1">
      <c r="A22" s="99" t="s">
        <v>236</v>
      </c>
      <c r="B22" s="100">
        <v>216.05355</v>
      </c>
      <c r="C22" s="92">
        <v>1</v>
      </c>
      <c r="D22" s="93" t="s">
        <v>293</v>
      </c>
      <c r="E22" s="94">
        <v>0</v>
      </c>
      <c r="F22" s="101">
        <v>10.802677500000001</v>
      </c>
      <c r="G22" s="101">
        <v>12.963213</v>
      </c>
      <c r="H22" s="102">
        <v>12.963213</v>
      </c>
      <c r="I22" s="98">
        <v>0.05000000000000001</v>
      </c>
      <c r="J22" s="98">
        <v>0.06</v>
      </c>
      <c r="K22" s="98">
        <v>0.06</v>
      </c>
    </row>
    <row r="23" spans="1:11" ht="11.25" customHeight="1">
      <c r="A23" s="99" t="s">
        <v>237</v>
      </c>
      <c r="B23" s="100">
        <v>134.9931</v>
      </c>
      <c r="C23" s="92">
        <v>1</v>
      </c>
      <c r="D23" s="93" t="s">
        <v>294</v>
      </c>
      <c r="E23" s="94">
        <v>0</v>
      </c>
      <c r="F23" s="101">
        <v>20.248965</v>
      </c>
      <c r="G23" s="101">
        <v>16.199172</v>
      </c>
      <c r="H23" s="102">
        <v>16.199172</v>
      </c>
      <c r="I23" s="98">
        <v>0.15</v>
      </c>
      <c r="J23" s="98">
        <v>0.12000000000000001</v>
      </c>
      <c r="K23" s="98">
        <v>0.12000000000000001</v>
      </c>
    </row>
    <row r="24" spans="1:11" ht="11.25" customHeight="1">
      <c r="A24" s="99" t="s">
        <v>238</v>
      </c>
      <c r="B24" s="100">
        <v>216.05355</v>
      </c>
      <c r="C24" s="92">
        <v>1</v>
      </c>
      <c r="D24" s="93" t="s">
        <v>293</v>
      </c>
      <c r="E24" s="94">
        <v>0</v>
      </c>
      <c r="F24" s="101">
        <v>10.802677500000001</v>
      </c>
      <c r="G24" s="101">
        <v>12.963213</v>
      </c>
      <c r="H24" s="102">
        <v>12.963213</v>
      </c>
      <c r="I24" s="98">
        <v>0.05000000000000001</v>
      </c>
      <c r="J24" s="98">
        <v>0.06</v>
      </c>
      <c r="K24" s="98">
        <v>0.06</v>
      </c>
    </row>
    <row r="25" spans="1:11" ht="11.25" customHeight="1">
      <c r="A25" s="99" t="s">
        <v>239</v>
      </c>
      <c r="B25" s="100">
        <v>1350.1463</v>
      </c>
      <c r="C25" s="92">
        <v>1</v>
      </c>
      <c r="D25" s="93" t="s">
        <v>293</v>
      </c>
      <c r="E25" s="94">
        <v>0</v>
      </c>
      <c r="F25" s="101">
        <v>67.507315</v>
      </c>
      <c r="G25" s="101">
        <v>81.008778</v>
      </c>
      <c r="H25" s="102">
        <v>81.008778</v>
      </c>
      <c r="I25" s="98">
        <v>0.05</v>
      </c>
      <c r="J25" s="98">
        <v>0.06</v>
      </c>
      <c r="K25" s="98">
        <v>0.06</v>
      </c>
    </row>
    <row r="26" spans="1:11" ht="11.25" customHeight="1">
      <c r="A26" s="99" t="s">
        <v>240</v>
      </c>
      <c r="B26" s="100">
        <v>216.05355</v>
      </c>
      <c r="C26" s="92">
        <v>1</v>
      </c>
      <c r="D26" s="93" t="s">
        <v>294</v>
      </c>
      <c r="E26" s="94">
        <v>0</v>
      </c>
      <c r="F26" s="101">
        <v>32.4080325</v>
      </c>
      <c r="G26" s="101">
        <v>25.926426</v>
      </c>
      <c r="H26" s="102">
        <v>25.926426</v>
      </c>
      <c r="I26" s="98">
        <v>0.15</v>
      </c>
      <c r="J26" s="98">
        <v>0.12</v>
      </c>
      <c r="K26" s="98">
        <v>0.12</v>
      </c>
    </row>
    <row r="27" spans="1:11" ht="11.25" customHeight="1">
      <c r="A27" s="99" t="s">
        <v>241</v>
      </c>
      <c r="B27" s="100">
        <v>351.04665</v>
      </c>
      <c r="C27" s="92">
        <v>1</v>
      </c>
      <c r="D27" s="93" t="s">
        <v>298</v>
      </c>
      <c r="E27" s="109">
        <v>1.5</v>
      </c>
      <c r="F27" s="101">
        <v>35</v>
      </c>
      <c r="G27" s="101">
        <v>28.562799</v>
      </c>
      <c r="H27" s="102">
        <v>28.562799</v>
      </c>
      <c r="I27" s="98">
        <v>0.09970184874289499</v>
      </c>
      <c r="J27" s="98">
        <v>0.08136468187347749</v>
      </c>
      <c r="K27" s="98">
        <v>0.08136468187347749</v>
      </c>
    </row>
    <row r="28" spans="1:11" ht="11.25" customHeight="1">
      <c r="A28" s="99" t="s">
        <v>242</v>
      </c>
      <c r="B28" s="100">
        <v>1404.29425</v>
      </c>
      <c r="C28" s="92">
        <v>1</v>
      </c>
      <c r="D28" s="93" t="s">
        <v>298</v>
      </c>
      <c r="E28" s="94">
        <v>6</v>
      </c>
      <c r="F28" s="101">
        <v>140</v>
      </c>
      <c r="G28" s="101">
        <v>114.25765499999999</v>
      </c>
      <c r="H28" s="102">
        <v>114.25765499999999</v>
      </c>
      <c r="I28" s="98">
        <v>0.099694205826165</v>
      </c>
      <c r="J28" s="98">
        <v>0.08136304410560678</v>
      </c>
      <c r="K28" s="98">
        <v>0.08136304410560678</v>
      </c>
    </row>
    <row r="29" spans="1:11" ht="11.25" customHeight="1">
      <c r="A29" s="99" t="s">
        <v>243</v>
      </c>
      <c r="B29" s="100">
        <v>1134.2004</v>
      </c>
      <c r="C29" s="92">
        <v>1</v>
      </c>
      <c r="D29" s="93" t="s">
        <v>298</v>
      </c>
      <c r="E29" s="109">
        <v>4.5</v>
      </c>
      <c r="F29" s="101">
        <v>180</v>
      </c>
      <c r="G29" s="101">
        <v>90.55202399999999</v>
      </c>
      <c r="H29" s="102">
        <v>90.55202399999999</v>
      </c>
      <c r="I29" s="98">
        <v>0.15870211295993195</v>
      </c>
      <c r="J29" s="98">
        <v>0.07983776411999148</v>
      </c>
      <c r="K29" s="98">
        <v>0.07983776411999148</v>
      </c>
    </row>
    <row r="30" spans="1:11" ht="11.25" customHeight="1">
      <c r="A30" s="99" t="s">
        <v>244</v>
      </c>
      <c r="B30" s="100">
        <v>1404.29425</v>
      </c>
      <c r="C30" s="92">
        <v>1</v>
      </c>
      <c r="D30" s="93" t="s">
        <v>298</v>
      </c>
      <c r="E30" s="94">
        <v>6</v>
      </c>
      <c r="F30" s="101">
        <v>140</v>
      </c>
      <c r="G30" s="101">
        <v>114.25765499999999</v>
      </c>
      <c r="H30" s="102">
        <v>114.25765499999999</v>
      </c>
      <c r="I30" s="98">
        <v>0.099694205826165</v>
      </c>
      <c r="J30" s="98">
        <v>0.08136304410560678</v>
      </c>
      <c r="K30" s="98">
        <v>0.08136304410560678</v>
      </c>
    </row>
    <row r="31" spans="1:11" ht="11.25" customHeight="1">
      <c r="A31" s="99" t="s">
        <v>245</v>
      </c>
      <c r="B31" s="100">
        <v>351.04665</v>
      </c>
      <c r="C31" s="92">
        <v>1</v>
      </c>
      <c r="D31" s="93" t="s">
        <v>298</v>
      </c>
      <c r="E31" s="109">
        <v>1.5</v>
      </c>
      <c r="F31" s="101">
        <v>35</v>
      </c>
      <c r="G31" s="101">
        <v>28.562799</v>
      </c>
      <c r="H31" s="102">
        <v>28.562799</v>
      </c>
      <c r="I31" s="98">
        <v>0.09970184874289499</v>
      </c>
      <c r="J31" s="98">
        <v>0.08136468187347749</v>
      </c>
      <c r="K31" s="98">
        <v>0.08136468187347749</v>
      </c>
    </row>
    <row r="32" spans="1:11" ht="11.25" customHeight="1">
      <c r="A32" s="99" t="s">
        <v>246</v>
      </c>
      <c r="B32" s="100">
        <v>351.04665</v>
      </c>
      <c r="C32" s="92">
        <v>1</v>
      </c>
      <c r="D32" s="93" t="s">
        <v>298</v>
      </c>
      <c r="E32" s="109">
        <v>1.5</v>
      </c>
      <c r="F32" s="101">
        <v>35</v>
      </c>
      <c r="G32" s="101">
        <v>28.562799</v>
      </c>
      <c r="H32" s="102">
        <v>28.562799</v>
      </c>
      <c r="I32" s="98">
        <v>0.09970184874289499</v>
      </c>
      <c r="J32" s="98">
        <v>0.08136468187347749</v>
      </c>
      <c r="K32" s="98">
        <v>0.08136468187347749</v>
      </c>
    </row>
    <row r="33" spans="1:11" ht="11.25" customHeight="1">
      <c r="A33" s="99" t="s">
        <v>247</v>
      </c>
      <c r="B33" s="100">
        <v>1404.1866</v>
      </c>
      <c r="C33" s="92">
        <v>1</v>
      </c>
      <c r="D33" s="93" t="s">
        <v>298</v>
      </c>
      <c r="E33" s="94">
        <v>6</v>
      </c>
      <c r="F33" s="101">
        <v>140</v>
      </c>
      <c r="G33" s="101">
        <v>114.251196</v>
      </c>
      <c r="H33" s="102">
        <v>114.251196</v>
      </c>
      <c r="I33" s="98">
        <v>0.09970184874289499</v>
      </c>
      <c r="J33" s="98">
        <v>0.08136468187347749</v>
      </c>
      <c r="K33" s="98">
        <v>0.08136468187347749</v>
      </c>
    </row>
    <row r="34" spans="1:11" ht="11.25" customHeight="1">
      <c r="A34" s="99" t="s">
        <v>248</v>
      </c>
      <c r="B34" s="100">
        <v>162.01325000000003</v>
      </c>
      <c r="C34" s="92">
        <v>1</v>
      </c>
      <c r="D34" s="93"/>
      <c r="E34" s="94">
        <v>0</v>
      </c>
      <c r="F34" s="101" t="s">
        <v>148</v>
      </c>
      <c r="G34" s="101" t="s">
        <v>148</v>
      </c>
      <c r="H34" s="102" t="s">
        <v>148</v>
      </c>
      <c r="I34" s="98" t="s">
        <v>148</v>
      </c>
      <c r="J34" s="98" t="s">
        <v>148</v>
      </c>
      <c r="K34" s="98" t="s">
        <v>148</v>
      </c>
    </row>
    <row r="35" spans="1:11" ht="11.25" customHeight="1">
      <c r="A35" s="99" t="s">
        <v>249</v>
      </c>
      <c r="B35" s="100">
        <v>351.04665</v>
      </c>
      <c r="C35" s="92">
        <v>1</v>
      </c>
      <c r="D35" s="93" t="s">
        <v>298</v>
      </c>
      <c r="E35" s="109">
        <v>1.5</v>
      </c>
      <c r="F35" s="101">
        <v>35</v>
      </c>
      <c r="G35" s="101">
        <v>28.562799</v>
      </c>
      <c r="H35" s="102">
        <v>28.562799</v>
      </c>
      <c r="I35" s="98">
        <v>0.09970184874289499</v>
      </c>
      <c r="J35" s="98">
        <v>0.08136468187347749</v>
      </c>
      <c r="K35" s="98">
        <v>0.08136468187347749</v>
      </c>
    </row>
    <row r="36" spans="1:11" ht="11.25" customHeight="1">
      <c r="A36" s="99" t="s">
        <v>250</v>
      </c>
      <c r="B36" s="100">
        <v>1404.1866</v>
      </c>
      <c r="C36" s="92">
        <v>1</v>
      </c>
      <c r="D36" s="93" t="s">
        <v>298</v>
      </c>
      <c r="E36" s="94">
        <v>6</v>
      </c>
      <c r="F36" s="101">
        <v>140</v>
      </c>
      <c r="G36" s="101">
        <v>114.251196</v>
      </c>
      <c r="H36" s="102">
        <v>114.251196</v>
      </c>
      <c r="I36" s="98">
        <v>0.09970184874289499</v>
      </c>
      <c r="J36" s="98">
        <v>0.08136468187347749</v>
      </c>
      <c r="K36" s="98">
        <v>0.08136468187347749</v>
      </c>
    </row>
    <row r="37" spans="1:11" ht="11.25" customHeight="1">
      <c r="A37" s="99" t="s">
        <v>251</v>
      </c>
      <c r="B37" s="100">
        <v>351.04665</v>
      </c>
      <c r="C37" s="92">
        <v>1</v>
      </c>
      <c r="D37" s="93" t="s">
        <v>298</v>
      </c>
      <c r="E37" s="109">
        <v>1.5</v>
      </c>
      <c r="F37" s="101">
        <v>35</v>
      </c>
      <c r="G37" s="101">
        <v>28.562799</v>
      </c>
      <c r="H37" s="102">
        <v>28.562799</v>
      </c>
      <c r="I37" s="98">
        <v>0.09970184874289499</v>
      </c>
      <c r="J37" s="98">
        <v>0.08136468187347749</v>
      </c>
      <c r="K37" s="98">
        <v>0.08136468187347749</v>
      </c>
    </row>
    <row r="38" spans="1:11" ht="11.25" customHeight="1">
      <c r="A38" s="99" t="s">
        <v>252</v>
      </c>
      <c r="B38" s="100">
        <v>134.9931</v>
      </c>
      <c r="C38" s="92">
        <v>1</v>
      </c>
      <c r="D38" s="93" t="s">
        <v>294</v>
      </c>
      <c r="E38" s="94">
        <v>0</v>
      </c>
      <c r="F38" s="101">
        <v>20.248965</v>
      </c>
      <c r="G38" s="101">
        <v>16.199172</v>
      </c>
      <c r="H38" s="102">
        <v>16.199172</v>
      </c>
      <c r="I38" s="98">
        <v>0.15</v>
      </c>
      <c r="J38" s="98">
        <v>0.12000000000000001</v>
      </c>
      <c r="K38" s="98">
        <v>0.12000000000000001</v>
      </c>
    </row>
    <row r="39" spans="1:11" ht="11.25" customHeight="1">
      <c r="A39" s="99" t="s">
        <v>253</v>
      </c>
      <c r="B39" s="100">
        <v>216.05355</v>
      </c>
      <c r="C39" s="92">
        <v>1</v>
      </c>
      <c r="D39" s="93" t="s">
        <v>293</v>
      </c>
      <c r="E39" s="94">
        <v>0</v>
      </c>
      <c r="F39" s="101">
        <v>10.802677500000001</v>
      </c>
      <c r="G39" s="101">
        <v>12.963213</v>
      </c>
      <c r="H39" s="102">
        <v>12.963213</v>
      </c>
      <c r="I39" s="98">
        <v>0.05000000000000001</v>
      </c>
      <c r="J39" s="98">
        <v>0.06</v>
      </c>
      <c r="K39" s="98">
        <v>0.06</v>
      </c>
    </row>
    <row r="40" spans="1:11" ht="11.25" customHeight="1">
      <c r="A40" s="99" t="s">
        <v>254</v>
      </c>
      <c r="B40" s="100">
        <v>216.05355</v>
      </c>
      <c r="C40" s="92">
        <v>1</v>
      </c>
      <c r="D40" s="93" t="s">
        <v>293</v>
      </c>
      <c r="E40" s="94">
        <v>0</v>
      </c>
      <c r="F40" s="101">
        <v>10.802677500000001</v>
      </c>
      <c r="G40" s="101">
        <v>12.963213</v>
      </c>
      <c r="H40" s="102">
        <v>12.963213</v>
      </c>
      <c r="I40" s="98">
        <v>0.05000000000000001</v>
      </c>
      <c r="J40" s="98">
        <v>0.06</v>
      </c>
      <c r="K40" s="98">
        <v>0.06</v>
      </c>
    </row>
    <row r="41" spans="1:11" ht="11.25" customHeight="1">
      <c r="A41" s="99" t="s">
        <v>255</v>
      </c>
      <c r="B41" s="100">
        <v>1350.1463</v>
      </c>
      <c r="C41" s="92">
        <v>1</v>
      </c>
      <c r="D41" s="93" t="s">
        <v>293</v>
      </c>
      <c r="E41" s="94">
        <v>0</v>
      </c>
      <c r="F41" s="101">
        <v>67.507315</v>
      </c>
      <c r="G41" s="101">
        <v>81.008778</v>
      </c>
      <c r="H41" s="102">
        <v>81.008778</v>
      </c>
      <c r="I41" s="98">
        <v>0.05</v>
      </c>
      <c r="J41" s="98">
        <v>0.06</v>
      </c>
      <c r="K41" s="98">
        <v>0.06</v>
      </c>
    </row>
    <row r="42" spans="1:11" ht="11.25" customHeight="1">
      <c r="A42" s="99" t="s">
        <v>256</v>
      </c>
      <c r="B42" s="100">
        <v>216.05355</v>
      </c>
      <c r="C42" s="92">
        <v>1</v>
      </c>
      <c r="D42" s="93" t="s">
        <v>294</v>
      </c>
      <c r="E42" s="94">
        <v>0</v>
      </c>
      <c r="F42" s="101">
        <v>32.4080325</v>
      </c>
      <c r="G42" s="101">
        <v>25.926426</v>
      </c>
      <c r="H42" s="102">
        <v>25.926426</v>
      </c>
      <c r="I42" s="98">
        <v>0.15</v>
      </c>
      <c r="J42" s="98">
        <v>0.12</v>
      </c>
      <c r="K42" s="98">
        <v>0.12</v>
      </c>
    </row>
    <row r="43" spans="1:11" ht="11.25" customHeight="1">
      <c r="A43" s="99" t="s">
        <v>257</v>
      </c>
      <c r="B43" s="100">
        <v>351.04665</v>
      </c>
      <c r="C43" s="92">
        <v>1</v>
      </c>
      <c r="D43" s="93" t="s">
        <v>298</v>
      </c>
      <c r="E43" s="109">
        <v>1.5</v>
      </c>
      <c r="F43" s="101">
        <v>35</v>
      </c>
      <c r="G43" s="101">
        <v>28.562799</v>
      </c>
      <c r="H43" s="102">
        <v>28.562799</v>
      </c>
      <c r="I43" s="98">
        <v>0.09970184874289499</v>
      </c>
      <c r="J43" s="98">
        <v>0.08136468187347749</v>
      </c>
      <c r="K43" s="98">
        <v>0.08136468187347749</v>
      </c>
    </row>
    <row r="44" spans="1:11" ht="11.25" customHeight="1">
      <c r="A44" s="99" t="s">
        <v>258</v>
      </c>
      <c r="B44" s="100">
        <v>1404.29425</v>
      </c>
      <c r="C44" s="92">
        <v>1</v>
      </c>
      <c r="D44" s="93" t="s">
        <v>298</v>
      </c>
      <c r="E44" s="94">
        <v>6</v>
      </c>
      <c r="F44" s="101">
        <v>140</v>
      </c>
      <c r="G44" s="101">
        <v>114.25765499999999</v>
      </c>
      <c r="H44" s="102">
        <v>114.25765499999999</v>
      </c>
      <c r="I44" s="98">
        <v>0.099694205826165</v>
      </c>
      <c r="J44" s="98">
        <v>0.08136304410560678</v>
      </c>
      <c r="K44" s="98">
        <v>0.08136304410560678</v>
      </c>
    </row>
    <row r="45" spans="1:11" ht="11.25" customHeight="1">
      <c r="A45" s="99" t="s">
        <v>259</v>
      </c>
      <c r="B45" s="100">
        <v>1134.2004</v>
      </c>
      <c r="C45" s="92">
        <v>1</v>
      </c>
      <c r="D45" s="93" t="s">
        <v>298</v>
      </c>
      <c r="E45" s="109">
        <v>4.5</v>
      </c>
      <c r="F45" s="101">
        <v>180</v>
      </c>
      <c r="G45" s="101">
        <v>90.55202399999999</v>
      </c>
      <c r="H45" s="102">
        <v>90.55202399999999</v>
      </c>
      <c r="I45" s="98">
        <v>0.15870211295993195</v>
      </c>
      <c r="J45" s="98">
        <v>0.07983776411999148</v>
      </c>
      <c r="K45" s="98">
        <v>0.07983776411999148</v>
      </c>
    </row>
    <row r="46" spans="1:11" ht="11.25" customHeight="1">
      <c r="A46" s="99" t="s">
        <v>260</v>
      </c>
      <c r="B46" s="100">
        <v>1404.29425</v>
      </c>
      <c r="C46" s="92">
        <v>1</v>
      </c>
      <c r="D46" s="93" t="s">
        <v>298</v>
      </c>
      <c r="E46" s="94">
        <v>6</v>
      </c>
      <c r="F46" s="101">
        <v>140</v>
      </c>
      <c r="G46" s="101">
        <v>114.25765499999999</v>
      </c>
      <c r="H46" s="102">
        <v>114.25765499999999</v>
      </c>
      <c r="I46" s="98">
        <v>0.099694205826165</v>
      </c>
      <c r="J46" s="98">
        <v>0.08136304410560678</v>
      </c>
      <c r="K46" s="98">
        <v>0.08136304410560678</v>
      </c>
    </row>
    <row r="47" spans="1:11" ht="11.25" customHeight="1">
      <c r="A47" s="99" t="s">
        <v>261</v>
      </c>
      <c r="B47" s="100">
        <v>351.04665</v>
      </c>
      <c r="C47" s="92">
        <v>1</v>
      </c>
      <c r="D47" s="93" t="s">
        <v>298</v>
      </c>
      <c r="E47" s="110">
        <v>1.5</v>
      </c>
      <c r="F47" s="101">
        <v>35</v>
      </c>
      <c r="G47" s="101">
        <v>28.562799</v>
      </c>
      <c r="H47" s="102">
        <v>28.562799</v>
      </c>
      <c r="I47" s="98">
        <v>0.09970184874289499</v>
      </c>
      <c r="J47" s="98">
        <v>0.08136468187347749</v>
      </c>
      <c r="K47" s="98">
        <v>0.08136468187347749</v>
      </c>
    </row>
    <row r="48" spans="1:11" ht="11.25" customHeight="1">
      <c r="A48" s="99" t="s">
        <v>262</v>
      </c>
      <c r="B48" s="100">
        <v>351.04665</v>
      </c>
      <c r="C48" s="92">
        <v>1</v>
      </c>
      <c r="D48" s="93" t="s">
        <v>298</v>
      </c>
      <c r="E48" s="110">
        <v>1.5</v>
      </c>
      <c r="F48" s="101">
        <v>35</v>
      </c>
      <c r="G48" s="101">
        <v>28.562799</v>
      </c>
      <c r="H48" s="102">
        <v>28.562799</v>
      </c>
      <c r="I48" s="98">
        <v>0.09970184874289499</v>
      </c>
      <c r="J48" s="98">
        <v>0.08136468187347749</v>
      </c>
      <c r="K48" s="98">
        <v>0.08136468187347749</v>
      </c>
    </row>
    <row r="49" spans="1:11" ht="11.25" customHeight="1">
      <c r="A49" s="99" t="s">
        <v>263</v>
      </c>
      <c r="B49" s="100">
        <v>1404.1866</v>
      </c>
      <c r="C49" s="92">
        <v>1</v>
      </c>
      <c r="D49" s="93" t="s">
        <v>298</v>
      </c>
      <c r="E49" s="107">
        <v>6</v>
      </c>
      <c r="F49" s="101">
        <v>140</v>
      </c>
      <c r="G49" s="101">
        <v>114.251196</v>
      </c>
      <c r="H49" s="102">
        <v>114.251196</v>
      </c>
      <c r="I49" s="98">
        <v>0.09970184874289499</v>
      </c>
      <c r="J49" s="98">
        <v>0.08136468187347749</v>
      </c>
      <c r="K49" s="98">
        <v>0.08136468187347749</v>
      </c>
    </row>
    <row r="50" spans="1:11" ht="11.25" customHeight="1">
      <c r="A50" s="99" t="s">
        <v>264</v>
      </c>
      <c r="B50" s="100">
        <v>162.01325000000003</v>
      </c>
      <c r="C50" s="92">
        <v>1</v>
      </c>
      <c r="D50" s="93"/>
      <c r="E50" s="94">
        <v>0</v>
      </c>
      <c r="F50" s="101" t="s">
        <v>148</v>
      </c>
      <c r="G50" s="101" t="s">
        <v>148</v>
      </c>
      <c r="H50" s="102" t="s">
        <v>148</v>
      </c>
      <c r="I50" s="98" t="s">
        <v>148</v>
      </c>
      <c r="J50" s="98" t="s">
        <v>148</v>
      </c>
      <c r="K50" s="98" t="s">
        <v>148</v>
      </c>
    </row>
    <row r="51" spans="1:11" ht="11.25" customHeight="1">
      <c r="A51" s="99" t="s">
        <v>265</v>
      </c>
      <c r="B51" s="100">
        <v>351.04665</v>
      </c>
      <c r="C51" s="92">
        <v>1</v>
      </c>
      <c r="D51" s="93" t="s">
        <v>298</v>
      </c>
      <c r="E51" s="109">
        <v>1.5</v>
      </c>
      <c r="F51" s="101">
        <v>35</v>
      </c>
      <c r="G51" s="101">
        <v>28.562799</v>
      </c>
      <c r="H51" s="102">
        <v>28.562799</v>
      </c>
      <c r="I51" s="98">
        <v>0.09970184874289499</v>
      </c>
      <c r="J51" s="98">
        <v>0.08136468187347749</v>
      </c>
      <c r="K51" s="98">
        <v>0.08136468187347749</v>
      </c>
    </row>
    <row r="52" spans="1:11" ht="11.25" customHeight="1">
      <c r="A52" s="99" t="s">
        <v>266</v>
      </c>
      <c r="B52" s="100">
        <v>1404.1866</v>
      </c>
      <c r="C52" s="92">
        <v>1</v>
      </c>
      <c r="D52" s="93" t="s">
        <v>298</v>
      </c>
      <c r="E52" s="94">
        <v>6</v>
      </c>
      <c r="F52" s="101">
        <v>140</v>
      </c>
      <c r="G52" s="101">
        <v>114.251196</v>
      </c>
      <c r="H52" s="102">
        <v>114.251196</v>
      </c>
      <c r="I52" s="98">
        <v>0.09970184874289499</v>
      </c>
      <c r="J52" s="98">
        <v>0.08136468187347749</v>
      </c>
      <c r="K52" s="98">
        <v>0.08136468187347749</v>
      </c>
    </row>
    <row r="53" spans="1:11" ht="11.25" customHeight="1">
      <c r="A53" s="99" t="s">
        <v>267</v>
      </c>
      <c r="B53" s="100">
        <v>351.04665</v>
      </c>
      <c r="C53" s="92">
        <v>1</v>
      </c>
      <c r="D53" s="93" t="s">
        <v>298</v>
      </c>
      <c r="E53" s="109">
        <v>1.5</v>
      </c>
      <c r="F53" s="101">
        <v>35</v>
      </c>
      <c r="G53" s="101">
        <v>28.562799</v>
      </c>
      <c r="H53" s="102">
        <v>28.562799</v>
      </c>
      <c r="I53" s="98">
        <v>0.09970184874289499</v>
      </c>
      <c r="J53" s="98">
        <v>0.08136468187347749</v>
      </c>
      <c r="K53" s="98">
        <v>0.08136468187347749</v>
      </c>
    </row>
    <row r="54" spans="1:11" ht="11.25" customHeight="1">
      <c r="A54" s="99" t="s">
        <v>268</v>
      </c>
      <c r="B54" s="100">
        <v>134.9931</v>
      </c>
      <c r="C54" s="92">
        <v>1</v>
      </c>
      <c r="D54" s="93" t="s">
        <v>294</v>
      </c>
      <c r="E54" s="94">
        <v>0</v>
      </c>
      <c r="F54" s="101">
        <v>20.248965</v>
      </c>
      <c r="G54" s="101">
        <v>16.199172</v>
      </c>
      <c r="H54" s="102">
        <v>16.199172</v>
      </c>
      <c r="I54" s="98">
        <v>0.15</v>
      </c>
      <c r="J54" s="98">
        <v>0.12000000000000001</v>
      </c>
      <c r="K54" s="98">
        <v>0.12000000000000001</v>
      </c>
    </row>
    <row r="55" spans="1:11" ht="11.25" customHeight="1">
      <c r="A55" s="99" t="s">
        <v>269</v>
      </c>
      <c r="B55" s="100">
        <v>216.05355</v>
      </c>
      <c r="C55" s="92">
        <v>1</v>
      </c>
      <c r="D55" s="93" t="s">
        <v>293</v>
      </c>
      <c r="E55" s="94">
        <v>0</v>
      </c>
      <c r="F55" s="101">
        <v>10.802677500000001</v>
      </c>
      <c r="G55" s="101">
        <v>12.963213</v>
      </c>
      <c r="H55" s="102">
        <v>12.963213</v>
      </c>
      <c r="I55" s="98">
        <v>0.05000000000000001</v>
      </c>
      <c r="J55" s="98">
        <v>0.06</v>
      </c>
      <c r="K55" s="98">
        <v>0.06</v>
      </c>
    </row>
    <row r="56" spans="1:11" ht="11.25" customHeight="1">
      <c r="A56" s="99" t="s">
        <v>270</v>
      </c>
      <c r="B56" s="100">
        <v>216.05355</v>
      </c>
      <c r="C56" s="92">
        <v>1</v>
      </c>
      <c r="D56" s="93" t="s">
        <v>293</v>
      </c>
      <c r="E56" s="94">
        <v>0</v>
      </c>
      <c r="F56" s="101">
        <v>10.802677500000001</v>
      </c>
      <c r="G56" s="101">
        <v>12.963213</v>
      </c>
      <c r="H56" s="102">
        <v>12.963213</v>
      </c>
      <c r="I56" s="98">
        <v>0.05000000000000001</v>
      </c>
      <c r="J56" s="98">
        <v>0.06</v>
      </c>
      <c r="K56" s="98">
        <v>0.06</v>
      </c>
    </row>
    <row r="57" spans="1:11" ht="11.25" customHeight="1">
      <c r="A57" s="99" t="s">
        <v>271</v>
      </c>
      <c r="B57" s="100">
        <v>1350.1463</v>
      </c>
      <c r="C57" s="92">
        <v>1</v>
      </c>
      <c r="D57" s="93" t="s">
        <v>293</v>
      </c>
      <c r="E57" s="94">
        <v>0</v>
      </c>
      <c r="F57" s="101">
        <v>67.507315</v>
      </c>
      <c r="G57" s="101">
        <v>81.008778</v>
      </c>
      <c r="H57" s="102">
        <v>81.008778</v>
      </c>
      <c r="I57" s="98">
        <v>0.05</v>
      </c>
      <c r="J57" s="98">
        <v>0.06</v>
      </c>
      <c r="K57" s="98">
        <v>0.06</v>
      </c>
    </row>
    <row r="58" spans="1:11" ht="11.25" customHeight="1">
      <c r="A58" s="99" t="s">
        <v>272</v>
      </c>
      <c r="B58" s="100">
        <v>216.05355</v>
      </c>
      <c r="C58" s="92">
        <v>1</v>
      </c>
      <c r="D58" s="93" t="s">
        <v>294</v>
      </c>
      <c r="E58" s="94">
        <v>0</v>
      </c>
      <c r="F58" s="101">
        <v>32.4080325</v>
      </c>
      <c r="G58" s="101">
        <v>25.926426</v>
      </c>
      <c r="H58" s="102">
        <v>25.926426</v>
      </c>
      <c r="I58" s="98">
        <v>0.15</v>
      </c>
      <c r="J58" s="98">
        <v>0.12</v>
      </c>
      <c r="K58" s="98">
        <v>0.12</v>
      </c>
    </row>
    <row r="59" spans="1:11" ht="11.25" customHeight="1">
      <c r="A59" s="99" t="s">
        <v>273</v>
      </c>
      <c r="B59" s="100">
        <v>351.04665</v>
      </c>
      <c r="C59" s="92">
        <v>1</v>
      </c>
      <c r="D59" s="93" t="s">
        <v>298</v>
      </c>
      <c r="E59" s="109">
        <v>1.5</v>
      </c>
      <c r="F59" s="101">
        <v>35</v>
      </c>
      <c r="G59" s="101">
        <v>28.562799</v>
      </c>
      <c r="H59" s="102">
        <v>28.562799</v>
      </c>
      <c r="I59" s="98">
        <v>0.09970184874289499</v>
      </c>
      <c r="J59" s="98">
        <v>0.08136468187347749</v>
      </c>
      <c r="K59" s="98">
        <v>0.08136468187347749</v>
      </c>
    </row>
    <row r="60" spans="1:11" ht="11.25" customHeight="1">
      <c r="A60" s="99" t="s">
        <v>274</v>
      </c>
      <c r="B60" s="100">
        <v>1404.29425</v>
      </c>
      <c r="C60" s="92">
        <v>1</v>
      </c>
      <c r="D60" s="93" t="s">
        <v>298</v>
      </c>
      <c r="E60" s="94">
        <v>6</v>
      </c>
      <c r="F60" s="101">
        <v>140</v>
      </c>
      <c r="G60" s="101">
        <v>114.25765499999999</v>
      </c>
      <c r="H60" s="102">
        <v>114.25765499999999</v>
      </c>
      <c r="I60" s="98">
        <v>0.099694205826165</v>
      </c>
      <c r="J60" s="98">
        <v>0.08136304410560678</v>
      </c>
      <c r="K60" s="98">
        <v>0.08136304410560678</v>
      </c>
    </row>
    <row r="61" spans="1:11" ht="11.25" customHeight="1">
      <c r="A61" s="99" t="s">
        <v>275</v>
      </c>
      <c r="B61" s="100">
        <v>1134.2004</v>
      </c>
      <c r="C61" s="92">
        <v>1</v>
      </c>
      <c r="D61" s="93" t="s">
        <v>298</v>
      </c>
      <c r="E61" s="109">
        <v>4.5</v>
      </c>
      <c r="F61" s="101">
        <v>180</v>
      </c>
      <c r="G61" s="101">
        <v>90.55202399999999</v>
      </c>
      <c r="H61" s="102">
        <v>90.55202399999999</v>
      </c>
      <c r="I61" s="98">
        <v>0.15870211295993195</v>
      </c>
      <c r="J61" s="98">
        <v>0.07983776411999148</v>
      </c>
      <c r="K61" s="98">
        <v>0.07983776411999148</v>
      </c>
    </row>
    <row r="62" spans="1:11" ht="11.25" customHeight="1">
      <c r="A62" s="99" t="s">
        <v>276</v>
      </c>
      <c r="B62" s="100">
        <v>1404.29425</v>
      </c>
      <c r="C62" s="92">
        <v>1</v>
      </c>
      <c r="D62" s="93" t="s">
        <v>298</v>
      </c>
      <c r="E62" s="94">
        <v>6</v>
      </c>
      <c r="F62" s="101">
        <v>140</v>
      </c>
      <c r="G62" s="101">
        <v>114.25765499999999</v>
      </c>
      <c r="H62" s="102">
        <v>114.25765499999999</v>
      </c>
      <c r="I62" s="98">
        <v>0.099694205826165</v>
      </c>
      <c r="J62" s="98">
        <v>0.08136304410560678</v>
      </c>
      <c r="K62" s="98">
        <v>0.08136304410560678</v>
      </c>
    </row>
    <row r="63" spans="1:11" ht="11.25" customHeight="1">
      <c r="A63" s="99" t="s">
        <v>277</v>
      </c>
      <c r="B63" s="100">
        <v>351.04665</v>
      </c>
      <c r="C63" s="92">
        <v>1</v>
      </c>
      <c r="D63" s="93" t="s">
        <v>298</v>
      </c>
      <c r="E63" s="109">
        <v>1.5</v>
      </c>
      <c r="F63" s="101">
        <v>35</v>
      </c>
      <c r="G63" s="101">
        <v>28.562799</v>
      </c>
      <c r="H63" s="102">
        <v>28.562799</v>
      </c>
      <c r="I63" s="98">
        <v>0.09970184874289499</v>
      </c>
      <c r="J63" s="98">
        <v>0.08136468187347749</v>
      </c>
      <c r="K63" s="98">
        <v>0.08136468187347749</v>
      </c>
    </row>
    <row r="64" spans="1:11" ht="11.25" customHeight="1">
      <c r="A64" s="99" t="s">
        <v>278</v>
      </c>
      <c r="B64" s="100">
        <v>351.04665</v>
      </c>
      <c r="C64" s="92">
        <v>1</v>
      </c>
      <c r="D64" s="93" t="s">
        <v>298</v>
      </c>
      <c r="E64" s="109">
        <v>1.5</v>
      </c>
      <c r="F64" s="101">
        <v>35</v>
      </c>
      <c r="G64" s="101">
        <v>28.562799</v>
      </c>
      <c r="H64" s="102">
        <v>28.562799</v>
      </c>
      <c r="I64" s="98">
        <v>0.09970184874289499</v>
      </c>
      <c r="J64" s="98">
        <v>0.08136468187347749</v>
      </c>
      <c r="K64" s="98">
        <v>0.08136468187347749</v>
      </c>
    </row>
    <row r="65" spans="1:11" ht="11.25" customHeight="1">
      <c r="A65" s="99" t="s">
        <v>279</v>
      </c>
      <c r="B65" s="100">
        <v>1404.1866</v>
      </c>
      <c r="C65" s="92">
        <v>1</v>
      </c>
      <c r="D65" s="93" t="s">
        <v>298</v>
      </c>
      <c r="E65" s="94">
        <v>6</v>
      </c>
      <c r="F65" s="101">
        <v>140</v>
      </c>
      <c r="G65" s="101">
        <v>114.251196</v>
      </c>
      <c r="H65" s="102">
        <v>114.251196</v>
      </c>
      <c r="I65" s="98">
        <v>0.09970184874289499</v>
      </c>
      <c r="J65" s="98">
        <v>0.08136468187347749</v>
      </c>
      <c r="K65" s="98">
        <v>0.08136468187347749</v>
      </c>
    </row>
    <row r="66" spans="1:11" ht="11.25" customHeight="1">
      <c r="A66" s="99" t="s">
        <v>280</v>
      </c>
      <c r="B66" s="100">
        <v>162.01325000000003</v>
      </c>
      <c r="C66" s="92">
        <v>1</v>
      </c>
      <c r="D66" s="93"/>
      <c r="E66" s="94">
        <v>0</v>
      </c>
      <c r="F66" s="101" t="s">
        <v>148</v>
      </c>
      <c r="G66" s="101" t="s">
        <v>148</v>
      </c>
      <c r="H66" s="102" t="s">
        <v>148</v>
      </c>
      <c r="I66" s="98" t="s">
        <v>148</v>
      </c>
      <c r="J66" s="98" t="s">
        <v>148</v>
      </c>
      <c r="K66" s="98" t="s">
        <v>148</v>
      </c>
    </row>
    <row r="67" spans="1:11" ht="11.25" customHeight="1">
      <c r="A67" s="99" t="s">
        <v>281</v>
      </c>
      <c r="B67" s="100">
        <v>351.04665</v>
      </c>
      <c r="C67" s="92">
        <v>1</v>
      </c>
      <c r="D67" s="93" t="s">
        <v>298</v>
      </c>
      <c r="E67" s="109">
        <v>1.5</v>
      </c>
      <c r="F67" s="101">
        <v>35</v>
      </c>
      <c r="G67" s="101">
        <v>28.562799</v>
      </c>
      <c r="H67" s="102">
        <v>28.562799</v>
      </c>
      <c r="I67" s="98">
        <v>0.09970184874289499</v>
      </c>
      <c r="J67" s="98">
        <v>0.08136468187347749</v>
      </c>
      <c r="K67" s="98">
        <v>0.08136468187347749</v>
      </c>
    </row>
    <row r="68" spans="1:11" ht="11.25" customHeight="1">
      <c r="A68" s="99" t="s">
        <v>282</v>
      </c>
      <c r="B68" s="100">
        <v>1404.1866</v>
      </c>
      <c r="C68" s="92">
        <v>1</v>
      </c>
      <c r="D68" s="93" t="s">
        <v>298</v>
      </c>
      <c r="E68" s="94">
        <v>6</v>
      </c>
      <c r="F68" s="101">
        <v>140</v>
      </c>
      <c r="G68" s="101">
        <v>114.251196</v>
      </c>
      <c r="H68" s="102">
        <v>114.251196</v>
      </c>
      <c r="I68" s="98">
        <v>0.09970184874289499</v>
      </c>
      <c r="J68" s="98">
        <v>0.08136468187347749</v>
      </c>
      <c r="K68" s="98">
        <v>0.08136468187347749</v>
      </c>
    </row>
    <row r="69" spans="1:11" ht="11.25" customHeight="1">
      <c r="A69" s="99" t="s">
        <v>283</v>
      </c>
      <c r="B69" s="100">
        <v>351.04665</v>
      </c>
      <c r="C69" s="92">
        <v>1</v>
      </c>
      <c r="D69" s="93" t="s">
        <v>298</v>
      </c>
      <c r="E69" s="109">
        <v>1.5</v>
      </c>
      <c r="F69" s="101">
        <v>35</v>
      </c>
      <c r="G69" s="101">
        <v>28.562799</v>
      </c>
      <c r="H69" s="102">
        <v>28.562799</v>
      </c>
      <c r="I69" s="98">
        <v>0.09970184874289499</v>
      </c>
      <c r="J69" s="98">
        <v>0.08136468187347749</v>
      </c>
      <c r="K69" s="98">
        <v>0.08136468187347749</v>
      </c>
    </row>
    <row r="70" spans="1:11" ht="11.25" customHeight="1">
      <c r="A70" s="99" t="s">
        <v>284</v>
      </c>
      <c r="B70" s="100">
        <v>134.9931</v>
      </c>
      <c r="C70" s="92">
        <v>1</v>
      </c>
      <c r="D70" s="93" t="s">
        <v>294</v>
      </c>
      <c r="E70" s="94">
        <v>0</v>
      </c>
      <c r="F70" s="101">
        <v>20.248965</v>
      </c>
      <c r="G70" s="101">
        <v>16.199172</v>
      </c>
      <c r="H70" s="102">
        <v>16.199172</v>
      </c>
      <c r="I70" s="98">
        <v>0.15</v>
      </c>
      <c r="J70" s="98">
        <v>0.12000000000000001</v>
      </c>
      <c r="K70" s="98">
        <v>0.12000000000000001</v>
      </c>
    </row>
    <row r="71" spans="1:11" ht="11.25" customHeight="1">
      <c r="A71" s="111" t="s">
        <v>285</v>
      </c>
      <c r="B71" s="100">
        <v>216.05355</v>
      </c>
      <c r="C71" s="92">
        <v>1</v>
      </c>
      <c r="D71" s="93" t="s">
        <v>293</v>
      </c>
      <c r="E71" s="112">
        <v>0</v>
      </c>
      <c r="F71" s="102">
        <v>10.802677500000001</v>
      </c>
      <c r="G71" s="102">
        <v>12.963213</v>
      </c>
      <c r="H71" s="102">
        <v>12.963213</v>
      </c>
      <c r="I71" s="98">
        <v>0.05000000000000001</v>
      </c>
      <c r="J71" s="98">
        <v>0.06</v>
      </c>
      <c r="K71" s="98">
        <v>0.06</v>
      </c>
    </row>
    <row r="72" spans="1:11" ht="19.5" customHeight="1">
      <c r="A72" s="113" t="s">
        <v>302</v>
      </c>
      <c r="B72" s="114">
        <f>SUMPRODUCT(B5:B71,$C5:$C71)</f>
        <v>43206.72694999999</v>
      </c>
      <c r="C72" s="114"/>
      <c r="D72" s="115"/>
      <c r="E72" s="114">
        <f>SUMPRODUCT(E5:E71,$C5:$C71)</f>
        <v>239.44928650000003</v>
      </c>
      <c r="F72" s="114">
        <f>SUMPRODUCT(F5:F71,$C5:$C71)</f>
        <v>5698.715624999999</v>
      </c>
      <c r="G72" s="114">
        <f>SUMPRODUCT(G5:G71,$C5:$C71)</f>
        <v>3914.0116354999986</v>
      </c>
      <c r="H72" s="114">
        <f>SUMPRODUCT(H5:H71,$C5:$C71)</f>
        <v>3914.0116354999986</v>
      </c>
      <c r="I72" s="116">
        <f>F72/$B72</f>
        <v>0.13189417545084378</v>
      </c>
      <c r="J72" s="116">
        <f>G72/$B72</f>
        <v>0.09058801514934006</v>
      </c>
      <c r="K72" s="116">
        <f>H72/$B72</f>
        <v>0.09058801514934006</v>
      </c>
    </row>
    <row r="73" spans="1:11" ht="11.25" customHeight="1">
      <c r="A73" s="117" t="s">
        <v>303</v>
      </c>
      <c r="B73" s="118"/>
      <c r="C73" s="118"/>
      <c r="D73" s="83"/>
      <c r="E73" s="119"/>
      <c r="F73" s="120"/>
      <c r="G73" s="121"/>
      <c r="H73" s="121"/>
      <c r="I73" s="122"/>
      <c r="J73" s="122"/>
      <c r="K73" s="122"/>
    </row>
    <row r="74" spans="1:11" ht="11.25" customHeight="1">
      <c r="A74" s="117" t="s">
        <v>304</v>
      </c>
      <c r="B74" s="83"/>
      <c r="C74" s="83"/>
      <c r="D74" s="83"/>
      <c r="E74" s="83"/>
      <c r="F74" s="84"/>
      <c r="G74" s="84"/>
      <c r="H74" s="84"/>
      <c r="I74" s="84"/>
      <c r="J74" s="84"/>
      <c r="K74" s="84"/>
    </row>
    <row r="75" spans="1:11" ht="11.25" customHeight="1">
      <c r="A75" s="117" t="s">
        <v>305</v>
      </c>
      <c r="B75" s="83"/>
      <c r="C75" s="83"/>
      <c r="D75" s="83"/>
      <c r="E75" s="83"/>
      <c r="F75" s="84"/>
      <c r="G75" s="84"/>
      <c r="H75" s="84"/>
      <c r="I75" s="84"/>
      <c r="J75" s="84"/>
      <c r="K75" s="84"/>
    </row>
    <row r="76" spans="1:11" s="65" customFormat="1" ht="65.25" customHeight="1">
      <c r="A76" s="372" t="s">
        <v>306</v>
      </c>
      <c r="B76" s="373"/>
      <c r="C76" s="373"/>
      <c r="D76" s="373"/>
      <c r="E76" s="373"/>
      <c r="F76" s="373"/>
      <c r="G76" s="373"/>
      <c r="H76" s="373"/>
      <c r="I76" s="373"/>
      <c r="J76" s="373"/>
      <c r="K76" s="123"/>
    </row>
    <row r="77" spans="1:11" s="65" customFormat="1" ht="42" customHeight="1">
      <c r="A77" s="374" t="s">
        <v>307</v>
      </c>
      <c r="B77" s="374"/>
      <c r="C77" s="374"/>
      <c r="D77" s="374"/>
      <c r="E77" s="374"/>
      <c r="F77" s="374"/>
      <c r="G77" s="374"/>
      <c r="H77" s="374"/>
      <c r="I77" s="374"/>
      <c r="J77" s="374"/>
      <c r="K77" s="124"/>
    </row>
    <row r="78" ht="11.25" customHeight="1">
      <c r="A78" s="200" t="s">
        <v>387</v>
      </c>
    </row>
    <row r="79" ht="11.25" customHeight="1">
      <c r="A79" s="22"/>
    </row>
    <row r="80" ht="11.25" customHeight="1">
      <c r="A80" s="22"/>
    </row>
    <row r="82" spans="1:3" ht="11.25" customHeight="1">
      <c r="A82" s="371"/>
      <c r="B82" s="371"/>
      <c r="C82" s="71"/>
    </row>
    <row r="83" spans="1:3" ht="11.25" customHeight="1">
      <c r="A83" s="23"/>
      <c r="B83" s="24"/>
      <c r="C83" s="24"/>
    </row>
    <row r="84" spans="1:3" ht="11.25" customHeight="1">
      <c r="A84" s="23"/>
      <c r="B84" s="24"/>
      <c r="C84" s="24"/>
    </row>
    <row r="85" spans="1:3" ht="11.25" customHeight="1">
      <c r="A85" s="23"/>
      <c r="B85" s="24"/>
      <c r="C85" s="24"/>
    </row>
    <row r="86" spans="1:3" ht="11.25" customHeight="1">
      <c r="A86" s="23"/>
      <c r="B86" s="24"/>
      <c r="C86" s="24"/>
    </row>
    <row r="87" spans="1:3" ht="11.25" customHeight="1">
      <c r="A87" s="23"/>
      <c r="B87" s="24"/>
      <c r="C87" s="24"/>
    </row>
    <row r="88" spans="1:3" ht="11.25" customHeight="1">
      <c r="A88" s="23"/>
      <c r="B88" s="24"/>
      <c r="C88" s="24"/>
    </row>
    <row r="89" spans="1:3" ht="11.25" customHeight="1">
      <c r="A89" s="23"/>
      <c r="B89" s="24"/>
      <c r="C89" s="24"/>
    </row>
    <row r="90" spans="1:3" ht="11.25" customHeight="1">
      <c r="A90" s="23"/>
      <c r="B90" s="24"/>
      <c r="C90" s="24"/>
    </row>
    <row r="91" spans="1:3" ht="11.25" customHeight="1">
      <c r="A91" s="23"/>
      <c r="B91" s="24"/>
      <c r="C91" s="24"/>
    </row>
    <row r="92" spans="1:3" ht="11.25" customHeight="1">
      <c r="A92" s="23"/>
      <c r="B92" s="24"/>
      <c r="C92" s="24"/>
    </row>
    <row r="93" spans="1:3" ht="11.25" customHeight="1">
      <c r="A93" s="23"/>
      <c r="B93" s="24"/>
      <c r="C93" s="24"/>
    </row>
    <row r="94" spans="1:3" ht="11.25" customHeight="1">
      <c r="A94" s="23"/>
      <c r="B94" s="24"/>
      <c r="C94" s="24"/>
    </row>
    <row r="95" spans="1:3" ht="11.25" customHeight="1">
      <c r="A95" s="23"/>
      <c r="B95" s="24"/>
      <c r="C95" s="24"/>
    </row>
    <row r="96" spans="1:3" ht="11.25" customHeight="1">
      <c r="A96" s="23"/>
      <c r="B96" s="24"/>
      <c r="C96" s="24"/>
    </row>
    <row r="97" spans="1:3" ht="11.25" customHeight="1">
      <c r="A97" s="23"/>
      <c r="B97" s="24"/>
      <c r="C97" s="24"/>
    </row>
    <row r="98" spans="1:3" ht="11.25" customHeight="1">
      <c r="A98" s="23"/>
      <c r="B98" s="24"/>
      <c r="C98" s="24"/>
    </row>
    <row r="99" spans="1:3" ht="11.25" customHeight="1">
      <c r="A99" s="23"/>
      <c r="B99" s="24"/>
      <c r="C99" s="24"/>
    </row>
    <row r="100" spans="1:3" ht="11.25" customHeight="1">
      <c r="A100" s="23"/>
      <c r="B100" s="24"/>
      <c r="C100" s="24"/>
    </row>
    <row r="101" spans="1:3" ht="11.25" customHeight="1">
      <c r="A101" s="23"/>
      <c r="B101" s="24"/>
      <c r="C101" s="24"/>
    </row>
    <row r="102" spans="1:3" ht="11.25" customHeight="1">
      <c r="A102" s="23"/>
      <c r="B102" s="24"/>
      <c r="C102" s="24"/>
    </row>
    <row r="103" spans="1:3" ht="11.25" customHeight="1">
      <c r="A103" s="23"/>
      <c r="B103" s="24"/>
      <c r="C103" s="24"/>
    </row>
    <row r="104" spans="1:3" ht="11.25" customHeight="1">
      <c r="A104" s="23"/>
      <c r="B104" s="24"/>
      <c r="C104" s="24"/>
    </row>
    <row r="105" spans="1:3" ht="11.25" customHeight="1">
      <c r="A105" s="23"/>
      <c r="B105" s="24"/>
      <c r="C105" s="24"/>
    </row>
    <row r="106" spans="1:3" ht="11.25" customHeight="1">
      <c r="A106" s="23"/>
      <c r="B106" s="24"/>
      <c r="C106" s="24"/>
    </row>
    <row r="107" spans="1:3" ht="11.25" customHeight="1">
      <c r="A107" s="23"/>
      <c r="B107" s="24"/>
      <c r="C107" s="24"/>
    </row>
    <row r="108" spans="1:3" ht="11.25" customHeight="1">
      <c r="A108" s="23"/>
      <c r="B108" s="24"/>
      <c r="C108" s="24"/>
    </row>
    <row r="109" spans="1:3" ht="11.25" customHeight="1">
      <c r="A109" s="23"/>
      <c r="B109" s="24"/>
      <c r="C109" s="24"/>
    </row>
    <row r="110" spans="1:3" ht="11.25" customHeight="1">
      <c r="A110" s="23"/>
      <c r="B110" s="24"/>
      <c r="C110" s="24"/>
    </row>
    <row r="111" spans="1:3" ht="11.25" customHeight="1">
      <c r="A111" s="23"/>
      <c r="B111" s="24"/>
      <c r="C111" s="24"/>
    </row>
    <row r="112" spans="1:3" ht="11.25" customHeight="1">
      <c r="A112" s="23"/>
      <c r="B112" s="24"/>
      <c r="C112" s="24"/>
    </row>
    <row r="113" spans="1:3" ht="11.25" customHeight="1">
      <c r="A113" s="23"/>
      <c r="B113" s="24"/>
      <c r="C113" s="24"/>
    </row>
    <row r="114" spans="1:3" ht="11.25" customHeight="1">
      <c r="A114" s="23"/>
      <c r="B114" s="24"/>
      <c r="C114" s="24"/>
    </row>
    <row r="115" spans="1:3" ht="11.25" customHeight="1">
      <c r="A115" s="23"/>
      <c r="B115" s="24"/>
      <c r="C115" s="24"/>
    </row>
    <row r="116" spans="1:3" ht="11.25" customHeight="1">
      <c r="A116" s="23"/>
      <c r="B116" s="24"/>
      <c r="C116" s="24"/>
    </row>
    <row r="117" spans="1:3" ht="11.25" customHeight="1">
      <c r="A117" s="23"/>
      <c r="B117" s="24"/>
      <c r="C117" s="24"/>
    </row>
    <row r="118" spans="1:3" ht="11.25" customHeight="1">
      <c r="A118" s="23"/>
      <c r="B118" s="24"/>
      <c r="C118" s="24"/>
    </row>
    <row r="119" spans="1:3" ht="11.25" customHeight="1">
      <c r="A119" s="23"/>
      <c r="B119" s="24"/>
      <c r="C119" s="24"/>
    </row>
    <row r="120" spans="1:3" ht="11.25" customHeight="1">
      <c r="A120" s="23"/>
      <c r="B120" s="24"/>
      <c r="C120" s="24"/>
    </row>
    <row r="121" spans="1:3" ht="11.25" customHeight="1">
      <c r="A121" s="23"/>
      <c r="B121" s="24"/>
      <c r="C121" s="24"/>
    </row>
    <row r="122" spans="1:3" ht="11.25" customHeight="1">
      <c r="A122" s="23"/>
      <c r="B122" s="24"/>
      <c r="C122" s="24"/>
    </row>
    <row r="123" spans="1:3" ht="11.25" customHeight="1">
      <c r="A123" s="23"/>
      <c r="B123" s="24"/>
      <c r="C123" s="24"/>
    </row>
    <row r="124" spans="1:3" ht="11.25" customHeight="1">
      <c r="A124" s="23"/>
      <c r="B124" s="24"/>
      <c r="C124" s="24"/>
    </row>
    <row r="125" spans="1:3" ht="11.25" customHeight="1">
      <c r="A125" s="23"/>
      <c r="B125" s="24"/>
      <c r="C125" s="24"/>
    </row>
    <row r="126" spans="1:3" ht="11.25" customHeight="1">
      <c r="A126" s="23"/>
      <c r="B126" s="24"/>
      <c r="C126" s="24"/>
    </row>
    <row r="127" spans="1:3" ht="11.25" customHeight="1">
      <c r="A127" s="23"/>
      <c r="B127" s="24"/>
      <c r="C127" s="24"/>
    </row>
    <row r="128" spans="1:3" ht="11.25" customHeight="1">
      <c r="A128" s="23"/>
      <c r="B128" s="24"/>
      <c r="C128" s="24"/>
    </row>
    <row r="129" spans="1:3" ht="11.25" customHeight="1">
      <c r="A129" s="23"/>
      <c r="B129" s="24"/>
      <c r="C129" s="24"/>
    </row>
    <row r="130" spans="1:3" ht="11.25" customHeight="1">
      <c r="A130" s="23"/>
      <c r="B130" s="24"/>
      <c r="C130" s="24"/>
    </row>
    <row r="131" spans="1:3" ht="11.25" customHeight="1">
      <c r="A131" s="23"/>
      <c r="B131" s="24"/>
      <c r="C131" s="24"/>
    </row>
    <row r="132" spans="1:3" ht="11.25" customHeight="1">
      <c r="A132" s="23"/>
      <c r="B132" s="24"/>
      <c r="C132" s="24"/>
    </row>
    <row r="133" spans="1:3" ht="11.25" customHeight="1">
      <c r="A133" s="23"/>
      <c r="B133" s="24"/>
      <c r="C133" s="24"/>
    </row>
    <row r="134" spans="1:3" ht="11.25" customHeight="1">
      <c r="A134" s="23"/>
      <c r="B134" s="24"/>
      <c r="C134" s="24"/>
    </row>
    <row r="135" spans="1:3" ht="11.25" customHeight="1">
      <c r="A135" s="23"/>
      <c r="B135" s="24"/>
      <c r="C135" s="24"/>
    </row>
    <row r="136" spans="1:3" ht="11.25" customHeight="1">
      <c r="A136" s="23"/>
      <c r="B136" s="24"/>
      <c r="C136" s="24"/>
    </row>
    <row r="137" spans="1:3" ht="11.25" customHeight="1">
      <c r="A137" s="23"/>
      <c r="B137" s="24"/>
      <c r="C137" s="24"/>
    </row>
    <row r="138" spans="1:3" ht="11.25" customHeight="1">
      <c r="A138" s="23"/>
      <c r="B138" s="24"/>
      <c r="C138" s="24"/>
    </row>
    <row r="139" spans="1:3" ht="11.25" customHeight="1">
      <c r="A139" s="23"/>
      <c r="B139" s="24"/>
      <c r="C139" s="24"/>
    </row>
    <row r="140" spans="1:3" ht="11.25" customHeight="1">
      <c r="A140" s="23"/>
      <c r="B140" s="24"/>
      <c r="C140" s="24"/>
    </row>
    <row r="141" spans="1:3" ht="11.25" customHeight="1">
      <c r="A141" s="23"/>
      <c r="B141" s="24"/>
      <c r="C141" s="24"/>
    </row>
    <row r="142" spans="1:3" ht="11.25" customHeight="1">
      <c r="A142" s="23"/>
      <c r="B142" s="24"/>
      <c r="C142" s="24"/>
    </row>
    <row r="143" spans="1:3" ht="11.25" customHeight="1">
      <c r="A143" s="23"/>
      <c r="B143" s="24"/>
      <c r="C143" s="24"/>
    </row>
    <row r="144" spans="1:3" ht="11.25" customHeight="1">
      <c r="A144" s="23"/>
      <c r="B144" s="24"/>
      <c r="C144" s="24"/>
    </row>
    <row r="145" spans="1:3" ht="11.25" customHeight="1">
      <c r="A145" s="23"/>
      <c r="B145" s="24"/>
      <c r="C145" s="24"/>
    </row>
    <row r="146" spans="1:3" ht="11.25" customHeight="1">
      <c r="A146" s="23"/>
      <c r="B146" s="24"/>
      <c r="C146" s="24"/>
    </row>
    <row r="147" spans="1:3" ht="11.25" customHeight="1">
      <c r="A147" s="23"/>
      <c r="B147" s="24"/>
      <c r="C147" s="24"/>
    </row>
    <row r="148" spans="1:3" ht="11.25" customHeight="1">
      <c r="A148" s="23"/>
      <c r="B148" s="24"/>
      <c r="C148" s="24"/>
    </row>
    <row r="149" ht="11.25" customHeight="1">
      <c r="A149" s="23"/>
    </row>
    <row r="150" ht="11.25" customHeight="1">
      <c r="A150" s="25"/>
    </row>
    <row r="151" ht="11.25" customHeight="1">
      <c r="A151" s="25"/>
    </row>
    <row r="152" ht="11.25" customHeight="1">
      <c r="A152" s="25"/>
    </row>
    <row r="153" ht="11.25" customHeight="1">
      <c r="A153" s="25"/>
    </row>
    <row r="154" ht="11.25" customHeight="1">
      <c r="A154" s="25"/>
    </row>
    <row r="155" ht="11.25" customHeight="1">
      <c r="A155" s="25"/>
    </row>
    <row r="156" ht="11.25" customHeight="1">
      <c r="A156" s="25"/>
    </row>
  </sheetData>
  <sheetProtection/>
  <mergeCells count="5">
    <mergeCell ref="A82:B82"/>
    <mergeCell ref="A76:J76"/>
    <mergeCell ref="A77:J77"/>
    <mergeCell ref="F3:H3"/>
    <mergeCell ref="I3:K3"/>
  </mergeCells>
  <dataValidations count="2">
    <dataValidation type="list" allowBlank="1" showInputMessage="1" showErrorMessage="1" sqref="D5:D71">
      <formula1>$A$83:$A$156</formula1>
    </dataValidation>
    <dataValidation type="list" allowBlank="1" showInputMessage="1" showErrorMessage="1" sqref="D72">
      <formula1>$A$58:$A$124</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J126"/>
  <sheetViews>
    <sheetView zoomScale="106" zoomScaleNormal="106"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F33" sqref="F33"/>
    </sheetView>
  </sheetViews>
  <sheetFormatPr defaultColWidth="10.66015625" defaultRowHeight="10.5"/>
  <cols>
    <col min="1" max="1" width="27.33203125" style="9" customWidth="1"/>
    <col min="2" max="2" width="7.66015625" style="9" customWidth="1"/>
    <col min="3" max="3" width="12.33203125" style="9" customWidth="1"/>
    <col min="4" max="4" width="14.16015625" style="9" customWidth="1"/>
    <col min="5" max="28" width="7.16015625" style="149" customWidth="1"/>
    <col min="29" max="16384" width="10.66015625" style="9" customWidth="1"/>
  </cols>
  <sheetData>
    <row r="1" spans="1:28" ht="10.5">
      <c r="A1" s="126" t="s">
        <v>34</v>
      </c>
      <c r="B1" s="127" t="s">
        <v>39</v>
      </c>
      <c r="C1" s="127" t="s">
        <v>40</v>
      </c>
      <c r="D1" s="127" t="s">
        <v>41</v>
      </c>
      <c r="E1" s="128" t="s">
        <v>61</v>
      </c>
      <c r="F1" s="128" t="s">
        <v>62</v>
      </c>
      <c r="G1" s="128" t="s">
        <v>63</v>
      </c>
      <c r="H1" s="128" t="s">
        <v>64</v>
      </c>
      <c r="I1" s="128" t="s">
        <v>65</v>
      </c>
      <c r="J1" s="128" t="s">
        <v>66</v>
      </c>
      <c r="K1" s="128" t="s">
        <v>67</v>
      </c>
      <c r="L1" s="128" t="s">
        <v>68</v>
      </c>
      <c r="M1" s="128" t="s">
        <v>69</v>
      </c>
      <c r="N1" s="128" t="s">
        <v>70</v>
      </c>
      <c r="O1" s="128" t="s">
        <v>71</v>
      </c>
      <c r="P1" s="128" t="s">
        <v>72</v>
      </c>
      <c r="Q1" s="128" t="s">
        <v>73</v>
      </c>
      <c r="R1" s="128" t="s">
        <v>74</v>
      </c>
      <c r="S1" s="128" t="s">
        <v>75</v>
      </c>
      <c r="T1" s="128" t="s">
        <v>76</v>
      </c>
      <c r="U1" s="128" t="s">
        <v>77</v>
      </c>
      <c r="V1" s="128" t="s">
        <v>78</v>
      </c>
      <c r="W1" s="128" t="s">
        <v>79</v>
      </c>
      <c r="X1" s="128" t="s">
        <v>80</v>
      </c>
      <c r="Y1" s="128" t="s">
        <v>81</v>
      </c>
      <c r="Z1" s="128" t="s">
        <v>82</v>
      </c>
      <c r="AA1" s="128" t="s">
        <v>83</v>
      </c>
      <c r="AB1" s="129" t="s">
        <v>84</v>
      </c>
    </row>
    <row r="2" spans="1:28" ht="10.5">
      <c r="A2" s="376" t="s">
        <v>136</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8"/>
    </row>
    <row r="3" spans="1:28" ht="10.5">
      <c r="A3" s="130" t="s">
        <v>213</v>
      </c>
      <c r="B3" s="131" t="s">
        <v>45</v>
      </c>
      <c r="C3" s="131" t="s">
        <v>43</v>
      </c>
      <c r="D3" s="131" t="s">
        <v>47</v>
      </c>
      <c r="E3" s="141">
        <v>0.22</v>
      </c>
      <c r="F3" s="141">
        <v>0.17</v>
      </c>
      <c r="G3" s="141">
        <v>0.11</v>
      </c>
      <c r="H3" s="141">
        <v>0.11</v>
      </c>
      <c r="I3" s="141">
        <v>0.11</v>
      </c>
      <c r="J3" s="141">
        <v>0.22</v>
      </c>
      <c r="K3" s="141">
        <v>0.44</v>
      </c>
      <c r="L3" s="141">
        <v>0.56</v>
      </c>
      <c r="M3" s="141">
        <v>0.44</v>
      </c>
      <c r="N3" s="141">
        <v>0.44</v>
      </c>
      <c r="O3" s="141">
        <v>0.28</v>
      </c>
      <c r="P3" s="141">
        <v>0.28</v>
      </c>
      <c r="Q3" s="141">
        <v>0.28</v>
      </c>
      <c r="R3" s="141">
        <v>0.28</v>
      </c>
      <c r="S3" s="141">
        <v>0.28</v>
      </c>
      <c r="T3" s="141">
        <v>0.28</v>
      </c>
      <c r="U3" s="141">
        <v>0.28</v>
      </c>
      <c r="V3" s="141">
        <v>0.28</v>
      </c>
      <c r="W3" s="141">
        <v>0.67</v>
      </c>
      <c r="X3" s="141">
        <v>0.89</v>
      </c>
      <c r="Y3" s="141">
        <v>1</v>
      </c>
      <c r="Z3" s="141">
        <v>0.89</v>
      </c>
      <c r="AA3" s="141">
        <v>0.67</v>
      </c>
      <c r="AB3" s="142">
        <v>0.33</v>
      </c>
    </row>
    <row r="4" spans="1:28" ht="10.5">
      <c r="A4" s="130"/>
      <c r="B4" s="131"/>
      <c r="C4" s="131"/>
      <c r="D4" s="131" t="s">
        <v>154</v>
      </c>
      <c r="E4" s="141">
        <v>0.26</v>
      </c>
      <c r="F4" s="141">
        <v>0.26</v>
      </c>
      <c r="G4" s="141">
        <v>0.11</v>
      </c>
      <c r="H4" s="141">
        <v>0.11</v>
      </c>
      <c r="I4" s="141">
        <v>0.11</v>
      </c>
      <c r="J4" s="141">
        <v>0.11</v>
      </c>
      <c r="K4" s="141">
        <v>0.41</v>
      </c>
      <c r="L4" s="141">
        <v>0.41</v>
      </c>
      <c r="M4" s="141">
        <v>0.56</v>
      </c>
      <c r="N4" s="141">
        <v>0.56</v>
      </c>
      <c r="O4" s="141">
        <v>0.41</v>
      </c>
      <c r="P4" s="141">
        <v>0.33</v>
      </c>
      <c r="Q4" s="141">
        <v>0.33</v>
      </c>
      <c r="R4" s="141">
        <v>0.33</v>
      </c>
      <c r="S4" s="141">
        <v>0.33</v>
      </c>
      <c r="T4" s="141">
        <v>0.33</v>
      </c>
      <c r="U4" s="141">
        <v>0.33</v>
      </c>
      <c r="V4" s="141">
        <v>0.33</v>
      </c>
      <c r="W4" s="141">
        <v>0.85</v>
      </c>
      <c r="X4" s="141">
        <v>1</v>
      </c>
      <c r="Y4" s="141">
        <v>1</v>
      </c>
      <c r="Z4" s="141">
        <v>1</v>
      </c>
      <c r="AA4" s="141">
        <v>0.85</v>
      </c>
      <c r="AB4" s="142">
        <v>0.41</v>
      </c>
    </row>
    <row r="5" spans="1:28" ht="10.5">
      <c r="A5" s="130" t="s">
        <v>174</v>
      </c>
      <c r="B5" s="131" t="s">
        <v>45</v>
      </c>
      <c r="C5" s="131" t="s">
        <v>43</v>
      </c>
      <c r="D5" s="131" t="s">
        <v>47</v>
      </c>
      <c r="E5" s="141">
        <v>0.11</v>
      </c>
      <c r="F5" s="141">
        <v>0.11</v>
      </c>
      <c r="G5" s="141">
        <v>0.11</v>
      </c>
      <c r="H5" s="141">
        <v>0.11</v>
      </c>
      <c r="I5" s="141">
        <v>0.11</v>
      </c>
      <c r="J5" s="141">
        <v>0.11</v>
      </c>
      <c r="K5" s="141">
        <v>0.62</v>
      </c>
      <c r="L5" s="141">
        <v>0.9</v>
      </c>
      <c r="M5" s="141">
        <v>0.43</v>
      </c>
      <c r="N5" s="141">
        <v>0.43</v>
      </c>
      <c r="O5" s="141">
        <v>0.26</v>
      </c>
      <c r="P5" s="141">
        <v>0.26</v>
      </c>
      <c r="Q5" s="141">
        <v>0.26</v>
      </c>
      <c r="R5" s="141">
        <v>0.26</v>
      </c>
      <c r="S5" s="141">
        <v>0.26</v>
      </c>
      <c r="T5" s="141">
        <v>0.26</v>
      </c>
      <c r="U5" s="141">
        <v>0.26</v>
      </c>
      <c r="V5" s="141">
        <v>0.51</v>
      </c>
      <c r="W5" s="141">
        <v>0.51</v>
      </c>
      <c r="X5" s="141">
        <v>0.49</v>
      </c>
      <c r="Y5" s="141">
        <v>0.66</v>
      </c>
      <c r="Z5" s="141">
        <v>0.7</v>
      </c>
      <c r="AA5" s="141">
        <v>0.35</v>
      </c>
      <c r="AB5" s="142">
        <v>0.11</v>
      </c>
    </row>
    <row r="6" spans="1:28" ht="10.5">
      <c r="A6" s="130"/>
      <c r="B6" s="131"/>
      <c r="C6" s="131"/>
      <c r="D6" s="131" t="s">
        <v>154</v>
      </c>
      <c r="E6" s="141">
        <v>0.11</v>
      </c>
      <c r="F6" s="141">
        <v>0.11</v>
      </c>
      <c r="G6" s="141">
        <v>0.11</v>
      </c>
      <c r="H6" s="141">
        <v>0.11</v>
      </c>
      <c r="I6" s="141">
        <v>0.11</v>
      </c>
      <c r="J6" s="141">
        <v>0.11</v>
      </c>
      <c r="K6" s="141">
        <v>0.3</v>
      </c>
      <c r="L6" s="141">
        <v>0.62</v>
      </c>
      <c r="M6" s="141">
        <v>0.9</v>
      </c>
      <c r="N6" s="141">
        <v>0.62</v>
      </c>
      <c r="O6" s="141">
        <v>0.29</v>
      </c>
      <c r="P6" s="141">
        <v>0.29</v>
      </c>
      <c r="Q6" s="141">
        <v>0.29</v>
      </c>
      <c r="R6" s="141">
        <v>0.29</v>
      </c>
      <c r="S6" s="141">
        <v>0.29</v>
      </c>
      <c r="T6" s="141">
        <v>0.29</v>
      </c>
      <c r="U6" s="141">
        <v>0.29</v>
      </c>
      <c r="V6" s="141">
        <v>0.43</v>
      </c>
      <c r="W6" s="141">
        <v>0.51</v>
      </c>
      <c r="X6" s="141">
        <v>0.49</v>
      </c>
      <c r="Y6" s="141">
        <v>0.66</v>
      </c>
      <c r="Z6" s="141">
        <v>0.7</v>
      </c>
      <c r="AA6" s="141">
        <v>0.35</v>
      </c>
      <c r="AB6" s="142">
        <v>0.11</v>
      </c>
    </row>
    <row r="7" spans="1:28" ht="10.5">
      <c r="A7" s="130" t="s">
        <v>207</v>
      </c>
      <c r="B7" s="131" t="s">
        <v>45</v>
      </c>
      <c r="C7" s="131" t="s">
        <v>43</v>
      </c>
      <c r="D7" s="131" t="s">
        <v>47</v>
      </c>
      <c r="E7" s="141">
        <v>1</v>
      </c>
      <c r="F7" s="141">
        <v>1</v>
      </c>
      <c r="G7" s="141">
        <v>1</v>
      </c>
      <c r="H7" s="141">
        <v>1</v>
      </c>
      <c r="I7" s="141">
        <v>1</v>
      </c>
      <c r="J7" s="141">
        <v>1</v>
      </c>
      <c r="K7" s="141">
        <v>0.77</v>
      </c>
      <c r="L7" s="141">
        <v>0.43</v>
      </c>
      <c r="M7" s="141">
        <v>0.43</v>
      </c>
      <c r="N7" s="141">
        <v>0.2</v>
      </c>
      <c r="O7" s="141">
        <v>0.2</v>
      </c>
      <c r="P7" s="141">
        <v>0.2</v>
      </c>
      <c r="Q7" s="141">
        <v>0.2</v>
      </c>
      <c r="R7" s="141">
        <v>0.2</v>
      </c>
      <c r="S7" s="141">
        <v>0.2</v>
      </c>
      <c r="T7" s="141">
        <v>0.31</v>
      </c>
      <c r="U7" s="141">
        <v>0.54</v>
      </c>
      <c r="V7" s="141">
        <v>0.54</v>
      </c>
      <c r="W7" s="141">
        <v>0.54</v>
      </c>
      <c r="X7" s="141">
        <v>0.77</v>
      </c>
      <c r="Y7" s="141">
        <v>0.77</v>
      </c>
      <c r="Z7" s="141">
        <v>0.89</v>
      </c>
      <c r="AA7" s="141">
        <v>1</v>
      </c>
      <c r="AB7" s="142">
        <v>1</v>
      </c>
    </row>
    <row r="8" spans="1:28" ht="10.5">
      <c r="A8" s="130"/>
      <c r="B8" s="131"/>
      <c r="C8" s="131"/>
      <c r="D8" s="131" t="s">
        <v>154</v>
      </c>
      <c r="E8" s="141">
        <v>1</v>
      </c>
      <c r="F8" s="141">
        <v>1</v>
      </c>
      <c r="G8" s="141">
        <v>1</v>
      </c>
      <c r="H8" s="141">
        <v>1</v>
      </c>
      <c r="I8" s="141">
        <v>1</v>
      </c>
      <c r="J8" s="141">
        <v>1</v>
      </c>
      <c r="K8" s="141">
        <v>0.77</v>
      </c>
      <c r="L8" s="141">
        <v>0.53</v>
      </c>
      <c r="M8" s="141">
        <v>0.53</v>
      </c>
      <c r="N8" s="141">
        <v>0.3</v>
      </c>
      <c r="O8" s="141">
        <v>0.3</v>
      </c>
      <c r="P8" s="141">
        <v>0.3</v>
      </c>
      <c r="Q8" s="141">
        <v>0.3</v>
      </c>
      <c r="R8" s="141">
        <v>0.3</v>
      </c>
      <c r="S8" s="141">
        <v>0.3</v>
      </c>
      <c r="T8" s="141">
        <v>0.3</v>
      </c>
      <c r="U8" s="141">
        <v>0.3</v>
      </c>
      <c r="V8" s="141">
        <v>0.53</v>
      </c>
      <c r="W8" s="141">
        <v>0.54</v>
      </c>
      <c r="X8" s="141">
        <v>0.65</v>
      </c>
      <c r="Y8" s="141">
        <v>0.65</v>
      </c>
      <c r="Z8" s="141">
        <v>0.77</v>
      </c>
      <c r="AA8" s="141">
        <v>0.77</v>
      </c>
      <c r="AB8" s="142">
        <v>0.77</v>
      </c>
    </row>
    <row r="9" spans="1:28" ht="10.5">
      <c r="A9" s="130" t="s">
        <v>175</v>
      </c>
      <c r="B9" s="131" t="s">
        <v>45</v>
      </c>
      <c r="C9" s="131" t="s">
        <v>43</v>
      </c>
      <c r="D9" s="131" t="s">
        <v>47</v>
      </c>
      <c r="E9" s="141">
        <v>0.5</v>
      </c>
      <c r="F9" s="141">
        <v>0.5</v>
      </c>
      <c r="G9" s="141">
        <v>0.5</v>
      </c>
      <c r="H9" s="141">
        <v>0.5</v>
      </c>
      <c r="I9" s="141">
        <v>0.5</v>
      </c>
      <c r="J9" s="141">
        <v>0.6</v>
      </c>
      <c r="K9" s="141">
        <v>1</v>
      </c>
      <c r="L9" s="141">
        <v>1</v>
      </c>
      <c r="M9" s="141">
        <v>1</v>
      </c>
      <c r="N9" s="141">
        <v>1</v>
      </c>
      <c r="O9" s="141">
        <v>1</v>
      </c>
      <c r="P9" s="141">
        <v>1</v>
      </c>
      <c r="Q9" s="141">
        <v>1</v>
      </c>
      <c r="R9" s="141">
        <v>1</v>
      </c>
      <c r="S9" s="141">
        <v>1</v>
      </c>
      <c r="T9" s="141">
        <v>1</v>
      </c>
      <c r="U9" s="141">
        <v>1</v>
      </c>
      <c r="V9" s="141">
        <v>1</v>
      </c>
      <c r="W9" s="141">
        <v>1</v>
      </c>
      <c r="X9" s="141">
        <v>1</v>
      </c>
      <c r="Y9" s="141">
        <v>1</v>
      </c>
      <c r="Z9" s="141">
        <v>0.6</v>
      </c>
      <c r="AA9" s="141">
        <v>0.5</v>
      </c>
      <c r="AB9" s="142">
        <v>0.5</v>
      </c>
    </row>
    <row r="10" spans="1:28" ht="10.5">
      <c r="A10" s="130"/>
      <c r="B10" s="131"/>
      <c r="C10" s="131"/>
      <c r="D10" s="131" t="s">
        <v>154</v>
      </c>
      <c r="E10" s="141">
        <v>0.5</v>
      </c>
      <c r="F10" s="141">
        <v>0.5</v>
      </c>
      <c r="G10" s="141">
        <v>0.5</v>
      </c>
      <c r="H10" s="141">
        <v>0.5</v>
      </c>
      <c r="I10" s="141">
        <v>0.5</v>
      </c>
      <c r="J10" s="141">
        <v>0.6</v>
      </c>
      <c r="K10" s="141">
        <v>1</v>
      </c>
      <c r="L10" s="141">
        <v>1</v>
      </c>
      <c r="M10" s="141">
        <v>1</v>
      </c>
      <c r="N10" s="141">
        <v>1</v>
      </c>
      <c r="O10" s="141">
        <v>1</v>
      </c>
      <c r="P10" s="141">
        <v>1</v>
      </c>
      <c r="Q10" s="141">
        <v>1</v>
      </c>
      <c r="R10" s="141">
        <v>1</v>
      </c>
      <c r="S10" s="141">
        <v>1</v>
      </c>
      <c r="T10" s="141">
        <v>1</v>
      </c>
      <c r="U10" s="141">
        <v>1</v>
      </c>
      <c r="V10" s="141">
        <v>1</v>
      </c>
      <c r="W10" s="141">
        <v>1</v>
      </c>
      <c r="X10" s="141">
        <v>1</v>
      </c>
      <c r="Y10" s="141">
        <v>1</v>
      </c>
      <c r="Z10" s="141">
        <v>0.6</v>
      </c>
      <c r="AA10" s="141">
        <v>0.5</v>
      </c>
      <c r="AB10" s="142">
        <v>0.5</v>
      </c>
    </row>
    <row r="11" spans="1:28" ht="10.5">
      <c r="A11" s="130" t="s">
        <v>176</v>
      </c>
      <c r="B11" s="131" t="s">
        <v>45</v>
      </c>
      <c r="C11" s="131" t="s">
        <v>43</v>
      </c>
      <c r="D11" s="131" t="s">
        <v>47</v>
      </c>
      <c r="E11" s="141">
        <v>0.21</v>
      </c>
      <c r="F11" s="141">
        <v>0.21</v>
      </c>
      <c r="G11" s="141">
        <v>0.21</v>
      </c>
      <c r="H11" s="141">
        <v>0.21</v>
      </c>
      <c r="I11" s="141">
        <v>0.21</v>
      </c>
      <c r="J11" s="141">
        <v>0.68</v>
      </c>
      <c r="K11" s="141">
        <v>1</v>
      </c>
      <c r="L11" s="141">
        <v>1</v>
      </c>
      <c r="M11" s="141">
        <v>1</v>
      </c>
      <c r="N11" s="141">
        <v>1</v>
      </c>
      <c r="O11" s="141">
        <v>0.32</v>
      </c>
      <c r="P11" s="141">
        <v>0.23</v>
      </c>
      <c r="Q11" s="141">
        <v>0.23</v>
      </c>
      <c r="R11" s="141">
        <v>0.23</v>
      </c>
      <c r="S11" s="141">
        <v>0.23</v>
      </c>
      <c r="T11" s="141">
        <v>0.23</v>
      </c>
      <c r="U11" s="141">
        <v>0.23</v>
      </c>
      <c r="V11" s="141">
        <v>0.23</v>
      </c>
      <c r="W11" s="141">
        <v>0.23</v>
      </c>
      <c r="X11" s="141">
        <v>0.23</v>
      </c>
      <c r="Y11" s="141">
        <v>0.23</v>
      </c>
      <c r="Z11" s="141">
        <v>0.23</v>
      </c>
      <c r="AA11" s="141">
        <v>0.23</v>
      </c>
      <c r="AB11" s="142">
        <v>0.21</v>
      </c>
    </row>
    <row r="12" spans="1:28" ht="10.5">
      <c r="A12" s="130"/>
      <c r="B12" s="131"/>
      <c r="C12" s="131"/>
      <c r="D12" s="131" t="s">
        <v>154</v>
      </c>
      <c r="E12" s="141">
        <v>0.21</v>
      </c>
      <c r="F12" s="141">
        <v>0.21</v>
      </c>
      <c r="G12" s="141">
        <v>0.21</v>
      </c>
      <c r="H12" s="141">
        <v>0.21</v>
      </c>
      <c r="I12" s="141">
        <v>0.21</v>
      </c>
      <c r="J12" s="141">
        <v>0.68</v>
      </c>
      <c r="K12" s="141">
        <v>1</v>
      </c>
      <c r="L12" s="141">
        <v>1</v>
      </c>
      <c r="M12" s="141">
        <v>1</v>
      </c>
      <c r="N12" s="141">
        <v>1</v>
      </c>
      <c r="O12" s="141">
        <v>0.32</v>
      </c>
      <c r="P12" s="141">
        <v>0.23</v>
      </c>
      <c r="Q12" s="141">
        <v>0.23</v>
      </c>
      <c r="R12" s="141">
        <v>0.23</v>
      </c>
      <c r="S12" s="141">
        <v>0.23</v>
      </c>
      <c r="T12" s="141">
        <v>0.23</v>
      </c>
      <c r="U12" s="141">
        <v>0.23</v>
      </c>
      <c r="V12" s="141">
        <v>0.23</v>
      </c>
      <c r="W12" s="141">
        <v>0.23</v>
      </c>
      <c r="X12" s="141">
        <v>0.23</v>
      </c>
      <c r="Y12" s="141">
        <v>0.23</v>
      </c>
      <c r="Z12" s="141">
        <v>0.23</v>
      </c>
      <c r="AA12" s="141">
        <v>0.23</v>
      </c>
      <c r="AB12" s="142">
        <v>0.21</v>
      </c>
    </row>
    <row r="13" spans="1:28" ht="10.5">
      <c r="A13" s="130" t="s">
        <v>205</v>
      </c>
      <c r="B13" s="131" t="s">
        <v>45</v>
      </c>
      <c r="C13" s="131" t="s">
        <v>43</v>
      </c>
      <c r="D13" s="131" t="s">
        <v>47</v>
      </c>
      <c r="E13" s="141">
        <v>0.1</v>
      </c>
      <c r="F13" s="141">
        <v>0.1</v>
      </c>
      <c r="G13" s="141">
        <v>0.1</v>
      </c>
      <c r="H13" s="141">
        <v>0.1</v>
      </c>
      <c r="I13" s="141">
        <v>0.1</v>
      </c>
      <c r="J13" s="141">
        <v>0.3</v>
      </c>
      <c r="K13" s="141">
        <v>0.7</v>
      </c>
      <c r="L13" s="141">
        <v>0.7</v>
      </c>
      <c r="M13" s="141">
        <v>0.7</v>
      </c>
      <c r="N13" s="141">
        <v>0.7</v>
      </c>
      <c r="O13" s="141">
        <v>0.2</v>
      </c>
      <c r="P13" s="141">
        <v>0.2</v>
      </c>
      <c r="Q13" s="141">
        <v>0.2</v>
      </c>
      <c r="R13" s="141">
        <v>0.2</v>
      </c>
      <c r="S13" s="141">
        <v>0.2</v>
      </c>
      <c r="T13" s="141">
        <v>0.2</v>
      </c>
      <c r="U13" s="141">
        <v>0.4</v>
      </c>
      <c r="V13" s="141">
        <v>0.4</v>
      </c>
      <c r="W13" s="141">
        <v>0.2</v>
      </c>
      <c r="X13" s="141">
        <v>0.2</v>
      </c>
      <c r="Y13" s="141">
        <v>0.2</v>
      </c>
      <c r="Z13" s="141">
        <v>0.2</v>
      </c>
      <c r="AA13" s="141">
        <v>0.1</v>
      </c>
      <c r="AB13" s="142">
        <v>0.1</v>
      </c>
    </row>
    <row r="14" spans="1:28" ht="10.5">
      <c r="A14" s="130"/>
      <c r="B14" s="131"/>
      <c r="C14" s="131"/>
      <c r="D14" s="131" t="s">
        <v>154</v>
      </c>
      <c r="E14" s="141">
        <v>0.1</v>
      </c>
      <c r="F14" s="141">
        <v>0.1</v>
      </c>
      <c r="G14" s="141">
        <v>0.1</v>
      </c>
      <c r="H14" s="141">
        <v>0.1</v>
      </c>
      <c r="I14" s="141">
        <v>0.1</v>
      </c>
      <c r="J14" s="141">
        <v>0.1</v>
      </c>
      <c r="K14" s="141">
        <v>0.3</v>
      </c>
      <c r="L14" s="141">
        <v>0.7</v>
      </c>
      <c r="M14" s="141">
        <v>0.7</v>
      </c>
      <c r="N14" s="141">
        <v>0.7</v>
      </c>
      <c r="O14" s="141">
        <v>0.2</v>
      </c>
      <c r="P14" s="141">
        <v>0.2</v>
      </c>
      <c r="Q14" s="141">
        <v>0.2</v>
      </c>
      <c r="R14" s="141">
        <v>0.2</v>
      </c>
      <c r="S14" s="141">
        <v>0.2</v>
      </c>
      <c r="T14" s="141">
        <v>0.2</v>
      </c>
      <c r="U14" s="141">
        <v>0.2</v>
      </c>
      <c r="V14" s="141">
        <v>0.2</v>
      </c>
      <c r="W14" s="141">
        <v>0.2</v>
      </c>
      <c r="X14" s="141">
        <v>0.2</v>
      </c>
      <c r="Y14" s="141">
        <v>0.2</v>
      </c>
      <c r="Z14" s="141">
        <v>0.2</v>
      </c>
      <c r="AA14" s="141">
        <v>0.1</v>
      </c>
      <c r="AB14" s="142">
        <v>0.1</v>
      </c>
    </row>
    <row r="15" spans="1:28" ht="10.5">
      <c r="A15" s="130" t="s">
        <v>212</v>
      </c>
      <c r="B15" s="131" t="s">
        <v>45</v>
      </c>
      <c r="C15" s="131" t="s">
        <v>43</v>
      </c>
      <c r="D15" s="131" t="s">
        <v>47</v>
      </c>
      <c r="E15" s="141">
        <v>0.5</v>
      </c>
      <c r="F15" s="141">
        <v>0.5</v>
      </c>
      <c r="G15" s="141">
        <v>0.5</v>
      </c>
      <c r="H15" s="141">
        <v>0.5</v>
      </c>
      <c r="I15" s="141">
        <v>0.5</v>
      </c>
      <c r="J15" s="141">
        <v>0.5</v>
      </c>
      <c r="K15" s="141">
        <v>0.5</v>
      </c>
      <c r="L15" s="141">
        <v>0.61</v>
      </c>
      <c r="M15" s="141">
        <v>0.9</v>
      </c>
      <c r="N15" s="141">
        <v>0.9</v>
      </c>
      <c r="O15" s="141">
        <v>0.9</v>
      </c>
      <c r="P15" s="141">
        <v>0.9</v>
      </c>
      <c r="Q15" s="141">
        <v>0.8</v>
      </c>
      <c r="R15" s="141">
        <v>0.9</v>
      </c>
      <c r="S15" s="141">
        <v>0.9</v>
      </c>
      <c r="T15" s="141">
        <v>0.9</v>
      </c>
      <c r="U15" s="141">
        <v>0.9</v>
      </c>
      <c r="V15" s="141">
        <v>0.61</v>
      </c>
      <c r="W15" s="141">
        <v>0.5</v>
      </c>
      <c r="X15" s="141">
        <v>0.5</v>
      </c>
      <c r="Y15" s="141">
        <v>0.5</v>
      </c>
      <c r="Z15" s="141">
        <v>0.5</v>
      </c>
      <c r="AA15" s="141">
        <v>0.5</v>
      </c>
      <c r="AB15" s="142">
        <v>0.5</v>
      </c>
    </row>
    <row r="16" spans="1:28" ht="10.5">
      <c r="A16" s="130"/>
      <c r="B16" s="131"/>
      <c r="C16" s="131"/>
      <c r="D16" s="131" t="s">
        <v>154</v>
      </c>
      <c r="E16" s="141">
        <v>0.5</v>
      </c>
      <c r="F16" s="141">
        <v>0.5</v>
      </c>
      <c r="G16" s="141">
        <v>0.5</v>
      </c>
      <c r="H16" s="141">
        <v>0.5</v>
      </c>
      <c r="I16" s="141">
        <v>0.5</v>
      </c>
      <c r="J16" s="141">
        <v>0.5</v>
      </c>
      <c r="K16" s="141">
        <v>0.5</v>
      </c>
      <c r="L16" s="141">
        <v>0.61</v>
      </c>
      <c r="M16" s="141">
        <v>0.9</v>
      </c>
      <c r="N16" s="141">
        <v>0.9</v>
      </c>
      <c r="O16" s="141">
        <v>0.9</v>
      </c>
      <c r="P16" s="141">
        <v>0.9</v>
      </c>
      <c r="Q16" s="141">
        <v>0.8</v>
      </c>
      <c r="R16" s="141">
        <v>0.9</v>
      </c>
      <c r="S16" s="141">
        <v>0.9</v>
      </c>
      <c r="T16" s="141">
        <v>0.9</v>
      </c>
      <c r="U16" s="141">
        <v>0.9</v>
      </c>
      <c r="V16" s="141">
        <v>0.61</v>
      </c>
      <c r="W16" s="141">
        <v>0.5</v>
      </c>
      <c r="X16" s="141">
        <v>0.5</v>
      </c>
      <c r="Y16" s="141">
        <v>0.5</v>
      </c>
      <c r="Z16" s="141">
        <v>0.5</v>
      </c>
      <c r="AA16" s="141">
        <v>0.5</v>
      </c>
      <c r="AB16" s="142">
        <v>0.5</v>
      </c>
    </row>
    <row r="17" spans="1:28" ht="10.5">
      <c r="A17" s="130" t="s">
        <v>177</v>
      </c>
      <c r="B17" s="131" t="s">
        <v>45</v>
      </c>
      <c r="C17" s="131" t="s">
        <v>43</v>
      </c>
      <c r="D17" s="131" t="s">
        <v>47</v>
      </c>
      <c r="E17" s="134">
        <v>0.33</v>
      </c>
      <c r="F17" s="134">
        <v>0.33</v>
      </c>
      <c r="G17" s="134">
        <v>0.33</v>
      </c>
      <c r="H17" s="134">
        <v>0.33</v>
      </c>
      <c r="I17" s="134">
        <v>0.33</v>
      </c>
      <c r="J17" s="134">
        <v>0.38</v>
      </c>
      <c r="K17" s="134">
        <v>0.38</v>
      </c>
      <c r="L17" s="134">
        <v>0.43</v>
      </c>
      <c r="M17" s="134">
        <v>1</v>
      </c>
      <c r="N17" s="134">
        <v>1</v>
      </c>
      <c r="O17" s="134">
        <v>1</v>
      </c>
      <c r="P17" s="134">
        <v>1</v>
      </c>
      <c r="Q17" s="134">
        <v>0.94</v>
      </c>
      <c r="R17" s="134">
        <v>1</v>
      </c>
      <c r="S17" s="134">
        <v>1</v>
      </c>
      <c r="T17" s="134">
        <v>1</v>
      </c>
      <c r="U17" s="134">
        <v>1</v>
      </c>
      <c r="V17" s="134">
        <v>0.75</v>
      </c>
      <c r="W17" s="134">
        <v>0.63</v>
      </c>
      <c r="X17" s="134">
        <v>0.63</v>
      </c>
      <c r="Y17" s="134">
        <v>0.48</v>
      </c>
      <c r="Z17" s="134">
        <v>0.48</v>
      </c>
      <c r="AA17" s="134">
        <v>0.33</v>
      </c>
      <c r="AB17" s="135">
        <v>0.33</v>
      </c>
    </row>
    <row r="18" spans="1:28" ht="10.5">
      <c r="A18" s="130"/>
      <c r="B18" s="131"/>
      <c r="C18" s="131"/>
      <c r="D18" s="131" t="s">
        <v>154</v>
      </c>
      <c r="E18" s="134">
        <v>0.33</v>
      </c>
      <c r="F18" s="134">
        <v>0.33</v>
      </c>
      <c r="G18" s="134">
        <v>0.33</v>
      </c>
      <c r="H18" s="134">
        <v>0.33</v>
      </c>
      <c r="I18" s="134">
        <v>0.33</v>
      </c>
      <c r="J18" s="134">
        <v>0.38</v>
      </c>
      <c r="K18" s="134">
        <v>0.38</v>
      </c>
      <c r="L18" s="134">
        <v>0.43</v>
      </c>
      <c r="M18" s="134">
        <v>0.63</v>
      </c>
      <c r="N18" s="134">
        <v>0.63</v>
      </c>
      <c r="O18" s="134">
        <v>0.63</v>
      </c>
      <c r="P18" s="134">
        <v>0.63</v>
      </c>
      <c r="Q18" s="134">
        <v>0.63</v>
      </c>
      <c r="R18" s="134">
        <v>0.63</v>
      </c>
      <c r="S18" s="134">
        <v>0.63</v>
      </c>
      <c r="T18" s="134">
        <v>0.63</v>
      </c>
      <c r="U18" s="134">
        <v>0.63</v>
      </c>
      <c r="V18" s="134">
        <v>0.63</v>
      </c>
      <c r="W18" s="134">
        <v>0.48</v>
      </c>
      <c r="X18" s="134">
        <v>0.48</v>
      </c>
      <c r="Y18" s="134">
        <v>0.48</v>
      </c>
      <c r="Z18" s="134">
        <v>0.48</v>
      </c>
      <c r="AA18" s="134">
        <v>0.33</v>
      </c>
      <c r="AB18" s="135">
        <v>0.33</v>
      </c>
    </row>
    <row r="19" spans="1:28" ht="10.5">
      <c r="A19" s="130" t="s">
        <v>206</v>
      </c>
      <c r="B19" s="131" t="s">
        <v>45</v>
      </c>
      <c r="C19" s="131" t="s">
        <v>43</v>
      </c>
      <c r="D19" s="131" t="s">
        <v>47</v>
      </c>
      <c r="E19" s="141">
        <v>0.2</v>
      </c>
      <c r="F19" s="141">
        <v>0.2</v>
      </c>
      <c r="G19" s="141">
        <v>0.2</v>
      </c>
      <c r="H19" s="141">
        <v>0.2</v>
      </c>
      <c r="I19" s="141">
        <v>0.2</v>
      </c>
      <c r="J19" s="141">
        <v>0.2</v>
      </c>
      <c r="K19" s="141">
        <v>0.3</v>
      </c>
      <c r="L19" s="141">
        <v>0.4</v>
      </c>
      <c r="M19" s="141">
        <v>1</v>
      </c>
      <c r="N19" s="141">
        <v>1</v>
      </c>
      <c r="O19" s="141">
        <v>1</v>
      </c>
      <c r="P19" s="141">
        <v>1</v>
      </c>
      <c r="Q19" s="141">
        <v>0.5</v>
      </c>
      <c r="R19" s="141">
        <v>1</v>
      </c>
      <c r="S19" s="141">
        <v>1</v>
      </c>
      <c r="T19" s="141">
        <v>1</v>
      </c>
      <c r="U19" s="141">
        <v>1</v>
      </c>
      <c r="V19" s="141">
        <v>0.4</v>
      </c>
      <c r="W19" s="141">
        <v>0.3</v>
      </c>
      <c r="X19" s="141">
        <v>0.2</v>
      </c>
      <c r="Y19" s="141">
        <v>0.2</v>
      </c>
      <c r="Z19" s="141">
        <v>0.2</v>
      </c>
      <c r="AA19" s="141">
        <v>0.2</v>
      </c>
      <c r="AB19" s="142">
        <v>0.2</v>
      </c>
    </row>
    <row r="20" spans="1:28" ht="10.5">
      <c r="A20" s="130"/>
      <c r="B20" s="131"/>
      <c r="C20" s="131"/>
      <c r="D20" s="131" t="s">
        <v>154</v>
      </c>
      <c r="E20" s="141">
        <v>0.2</v>
      </c>
      <c r="F20" s="141">
        <v>0.2</v>
      </c>
      <c r="G20" s="141">
        <v>0.2</v>
      </c>
      <c r="H20" s="141">
        <v>0.2</v>
      </c>
      <c r="I20" s="141">
        <v>0.2</v>
      </c>
      <c r="J20" s="141">
        <v>0.2</v>
      </c>
      <c r="K20" s="141">
        <v>0.2</v>
      </c>
      <c r="L20" s="141">
        <v>0.3</v>
      </c>
      <c r="M20" s="141">
        <v>0.5</v>
      </c>
      <c r="N20" s="141">
        <v>0.5</v>
      </c>
      <c r="O20" s="141">
        <v>0.5</v>
      </c>
      <c r="P20" s="141">
        <v>0.5</v>
      </c>
      <c r="Q20" s="141">
        <v>0.5</v>
      </c>
      <c r="R20" s="141">
        <v>0.5</v>
      </c>
      <c r="S20" s="141">
        <v>0.5</v>
      </c>
      <c r="T20" s="141">
        <v>0.5</v>
      </c>
      <c r="U20" s="141">
        <v>0.5</v>
      </c>
      <c r="V20" s="141">
        <v>0.3</v>
      </c>
      <c r="W20" s="141">
        <v>0.2</v>
      </c>
      <c r="X20" s="141">
        <v>0.2</v>
      </c>
      <c r="Y20" s="141">
        <v>0.2</v>
      </c>
      <c r="Z20" s="141">
        <v>0.2</v>
      </c>
      <c r="AA20" s="141">
        <v>0.2</v>
      </c>
      <c r="AB20" s="142">
        <v>0.2</v>
      </c>
    </row>
    <row r="21" spans="1:28" ht="10.5">
      <c r="A21" s="130" t="s">
        <v>210</v>
      </c>
      <c r="B21" s="131" t="s">
        <v>45</v>
      </c>
      <c r="C21" s="131" t="s">
        <v>43</v>
      </c>
      <c r="D21" s="131" t="s">
        <v>47</v>
      </c>
      <c r="E21" s="141">
        <v>0</v>
      </c>
      <c r="F21" s="141">
        <v>0</v>
      </c>
      <c r="G21" s="141">
        <v>0</v>
      </c>
      <c r="H21" s="141">
        <v>0</v>
      </c>
      <c r="I21" s="141">
        <v>0</v>
      </c>
      <c r="J21" s="141">
        <v>0.2</v>
      </c>
      <c r="K21" s="141">
        <v>0.3</v>
      </c>
      <c r="L21" s="141">
        <v>0.5</v>
      </c>
      <c r="M21" s="141">
        <v>1</v>
      </c>
      <c r="N21" s="141">
        <v>1</v>
      </c>
      <c r="O21" s="141">
        <v>1</v>
      </c>
      <c r="P21" s="141">
        <v>1</v>
      </c>
      <c r="Q21" s="141">
        <v>1</v>
      </c>
      <c r="R21" s="141">
        <v>1</v>
      </c>
      <c r="S21" s="141">
        <v>1</v>
      </c>
      <c r="T21" s="141">
        <v>1</v>
      </c>
      <c r="U21" s="141">
        <v>1</v>
      </c>
      <c r="V21" s="141">
        <v>1</v>
      </c>
      <c r="W21" s="141">
        <v>0.5</v>
      </c>
      <c r="X21" s="141">
        <v>0.3</v>
      </c>
      <c r="Y21" s="141">
        <v>0.2</v>
      </c>
      <c r="Z21" s="141">
        <v>0.05</v>
      </c>
      <c r="AA21" s="141">
        <v>0</v>
      </c>
      <c r="AB21" s="142">
        <v>0</v>
      </c>
    </row>
    <row r="22" spans="1:28" ht="10.5">
      <c r="A22" s="130"/>
      <c r="B22" s="131"/>
      <c r="C22" s="131"/>
      <c r="D22" s="131" t="s">
        <v>154</v>
      </c>
      <c r="E22" s="141">
        <v>0</v>
      </c>
      <c r="F22" s="141">
        <v>0</v>
      </c>
      <c r="G22" s="141">
        <v>0</v>
      </c>
      <c r="H22" s="141">
        <v>0</v>
      </c>
      <c r="I22" s="141">
        <v>0</v>
      </c>
      <c r="J22" s="141">
        <v>0.2</v>
      </c>
      <c r="K22" s="141">
        <v>0.3</v>
      </c>
      <c r="L22" s="141">
        <v>0.5</v>
      </c>
      <c r="M22" s="141">
        <v>1</v>
      </c>
      <c r="N22" s="141">
        <v>1</v>
      </c>
      <c r="O22" s="141">
        <v>1</v>
      </c>
      <c r="P22" s="141">
        <v>1</v>
      </c>
      <c r="Q22" s="141">
        <v>1</v>
      </c>
      <c r="R22" s="141">
        <v>1</v>
      </c>
      <c r="S22" s="141">
        <v>1</v>
      </c>
      <c r="T22" s="141">
        <v>1</v>
      </c>
      <c r="U22" s="141">
        <v>1</v>
      </c>
      <c r="V22" s="141">
        <v>1</v>
      </c>
      <c r="W22" s="141">
        <v>0.5</v>
      </c>
      <c r="X22" s="141">
        <v>0.3</v>
      </c>
      <c r="Y22" s="141">
        <v>0.2</v>
      </c>
      <c r="Z22" s="141">
        <v>0.05</v>
      </c>
      <c r="AA22" s="141">
        <v>0</v>
      </c>
      <c r="AB22" s="142">
        <v>0</v>
      </c>
    </row>
    <row r="23" spans="1:28" ht="10.5">
      <c r="A23" s="130" t="s">
        <v>178</v>
      </c>
      <c r="B23" s="131" t="s">
        <v>45</v>
      </c>
      <c r="C23" s="131" t="s">
        <v>43</v>
      </c>
      <c r="D23" s="131" t="s">
        <v>47</v>
      </c>
      <c r="E23" s="141">
        <v>0</v>
      </c>
      <c r="F23" s="141">
        <v>0</v>
      </c>
      <c r="G23" s="141">
        <v>0</v>
      </c>
      <c r="H23" s="141">
        <v>0</v>
      </c>
      <c r="I23" s="141">
        <v>0</v>
      </c>
      <c r="J23" s="141">
        <v>0</v>
      </c>
      <c r="K23" s="141">
        <v>0</v>
      </c>
      <c r="L23" s="141">
        <v>0.05</v>
      </c>
      <c r="M23" s="141">
        <v>0.54</v>
      </c>
      <c r="N23" s="141">
        <v>0.54</v>
      </c>
      <c r="O23" s="141">
        <v>0.26</v>
      </c>
      <c r="P23" s="141">
        <v>0.26</v>
      </c>
      <c r="Q23" s="141">
        <v>0.05</v>
      </c>
      <c r="R23" s="141">
        <v>0.54</v>
      </c>
      <c r="S23" s="141">
        <v>0.54</v>
      </c>
      <c r="T23" s="141">
        <v>0.26</v>
      </c>
      <c r="U23" s="141">
        <v>0.26</v>
      </c>
      <c r="V23" s="141">
        <v>0.26</v>
      </c>
      <c r="W23" s="141">
        <v>0.05</v>
      </c>
      <c r="X23" s="141">
        <v>0.05</v>
      </c>
      <c r="Y23" s="141">
        <v>0</v>
      </c>
      <c r="Z23" s="141">
        <v>0</v>
      </c>
      <c r="AA23" s="141">
        <v>0</v>
      </c>
      <c r="AB23" s="142">
        <v>0</v>
      </c>
    </row>
    <row r="24" spans="1:28" ht="10.5">
      <c r="A24" s="130"/>
      <c r="B24" s="131"/>
      <c r="C24" s="131"/>
      <c r="D24" s="131" t="s">
        <v>154</v>
      </c>
      <c r="E24" s="141">
        <v>0</v>
      </c>
      <c r="F24" s="141">
        <v>0</v>
      </c>
      <c r="G24" s="141">
        <v>0</v>
      </c>
      <c r="H24" s="141">
        <v>0</v>
      </c>
      <c r="I24" s="141">
        <v>0</v>
      </c>
      <c r="J24" s="141">
        <v>0</v>
      </c>
      <c r="K24" s="141">
        <v>0</v>
      </c>
      <c r="L24" s="141">
        <v>0.05</v>
      </c>
      <c r="M24" s="141">
        <v>0.54</v>
      </c>
      <c r="N24" s="141">
        <v>0.54</v>
      </c>
      <c r="O24" s="141">
        <v>0.26</v>
      </c>
      <c r="P24" s="141">
        <v>0.26</v>
      </c>
      <c r="Q24" s="141">
        <v>0.05</v>
      </c>
      <c r="R24" s="141">
        <v>0.54</v>
      </c>
      <c r="S24" s="141">
        <v>0.54</v>
      </c>
      <c r="T24" s="141">
        <v>0.26</v>
      </c>
      <c r="U24" s="141">
        <v>0.26</v>
      </c>
      <c r="V24" s="141">
        <v>0.26</v>
      </c>
      <c r="W24" s="141">
        <v>0.05</v>
      </c>
      <c r="X24" s="141">
        <v>0.05</v>
      </c>
      <c r="Y24" s="141">
        <v>0</v>
      </c>
      <c r="Z24" s="141">
        <v>0</v>
      </c>
      <c r="AA24" s="141">
        <v>0</v>
      </c>
      <c r="AB24" s="142">
        <v>0</v>
      </c>
    </row>
    <row r="25" spans="1:28" ht="10.5">
      <c r="A25" s="130" t="s">
        <v>209</v>
      </c>
      <c r="B25" s="131" t="s">
        <v>45</v>
      </c>
      <c r="C25" s="131" t="s">
        <v>43</v>
      </c>
      <c r="D25" s="131" t="s">
        <v>47</v>
      </c>
      <c r="E25" s="141">
        <v>0</v>
      </c>
      <c r="F25" s="141">
        <v>0</v>
      </c>
      <c r="G25" s="141">
        <v>0</v>
      </c>
      <c r="H25" s="141">
        <v>0</v>
      </c>
      <c r="I25" s="141">
        <v>0</v>
      </c>
      <c r="J25" s="141">
        <v>0</v>
      </c>
      <c r="K25" s="141">
        <v>0</v>
      </c>
      <c r="L25" s="141">
        <v>0.05</v>
      </c>
      <c r="M25" s="141">
        <v>0.5</v>
      </c>
      <c r="N25" s="141">
        <v>0.5</v>
      </c>
      <c r="O25" s="141">
        <v>0.2</v>
      </c>
      <c r="P25" s="141">
        <v>0.2</v>
      </c>
      <c r="Q25" s="141">
        <v>0.05</v>
      </c>
      <c r="R25" s="141">
        <v>0.5</v>
      </c>
      <c r="S25" s="141">
        <v>0.5</v>
      </c>
      <c r="T25" s="141">
        <v>0.2</v>
      </c>
      <c r="U25" s="141">
        <v>0.2</v>
      </c>
      <c r="V25" s="141">
        <v>0.2</v>
      </c>
      <c r="W25" s="141">
        <v>0.05</v>
      </c>
      <c r="X25" s="141">
        <v>0.05</v>
      </c>
      <c r="Y25" s="141">
        <v>0</v>
      </c>
      <c r="Z25" s="141">
        <v>0</v>
      </c>
      <c r="AA25" s="141">
        <v>0</v>
      </c>
      <c r="AB25" s="142">
        <v>0</v>
      </c>
    </row>
    <row r="26" spans="1:28" ht="10.5">
      <c r="A26" s="130"/>
      <c r="B26" s="131"/>
      <c r="C26" s="131"/>
      <c r="D26" s="131" t="s">
        <v>154</v>
      </c>
      <c r="E26" s="141">
        <v>0</v>
      </c>
      <c r="F26" s="141">
        <v>0</v>
      </c>
      <c r="G26" s="141">
        <v>0</v>
      </c>
      <c r="H26" s="141">
        <v>0</v>
      </c>
      <c r="I26" s="141">
        <v>0</v>
      </c>
      <c r="J26" s="141">
        <v>0</v>
      </c>
      <c r="K26" s="141">
        <v>0</v>
      </c>
      <c r="L26" s="141">
        <v>0.05</v>
      </c>
      <c r="M26" s="141">
        <v>0.5</v>
      </c>
      <c r="N26" s="141">
        <v>0.5</v>
      </c>
      <c r="O26" s="141">
        <v>0.2</v>
      </c>
      <c r="P26" s="141">
        <v>0.2</v>
      </c>
      <c r="Q26" s="141">
        <v>0.05</v>
      </c>
      <c r="R26" s="141">
        <v>0.5</v>
      </c>
      <c r="S26" s="141">
        <v>0.5</v>
      </c>
      <c r="T26" s="141">
        <v>0.2</v>
      </c>
      <c r="U26" s="141">
        <v>0.2</v>
      </c>
      <c r="V26" s="141">
        <v>0.2</v>
      </c>
      <c r="W26" s="141">
        <v>0.05</v>
      </c>
      <c r="X26" s="141">
        <v>0.05</v>
      </c>
      <c r="Y26" s="141">
        <v>0</v>
      </c>
      <c r="Z26" s="141">
        <v>0</v>
      </c>
      <c r="AA26" s="141">
        <v>0</v>
      </c>
      <c r="AB26" s="142">
        <v>0</v>
      </c>
    </row>
    <row r="27" spans="1:28" ht="10.5">
      <c r="A27" s="130" t="s">
        <v>214</v>
      </c>
      <c r="B27" s="131" t="s">
        <v>45</v>
      </c>
      <c r="C27" s="131" t="s">
        <v>43</v>
      </c>
      <c r="D27" s="131" t="s">
        <v>47</v>
      </c>
      <c r="E27" s="141">
        <v>0</v>
      </c>
      <c r="F27" s="141">
        <v>0</v>
      </c>
      <c r="G27" s="141">
        <v>0</v>
      </c>
      <c r="H27" s="141">
        <v>0</v>
      </c>
      <c r="I27" s="141">
        <v>0</v>
      </c>
      <c r="J27" s="141">
        <v>0</v>
      </c>
      <c r="K27" s="141">
        <v>0</v>
      </c>
      <c r="L27" s="141">
        <v>0</v>
      </c>
      <c r="M27" s="141">
        <v>1</v>
      </c>
      <c r="N27" s="141">
        <v>1</v>
      </c>
      <c r="O27" s="141">
        <v>1</v>
      </c>
      <c r="P27" s="141">
        <v>1</v>
      </c>
      <c r="Q27" s="141">
        <v>1</v>
      </c>
      <c r="R27" s="141">
        <v>1</v>
      </c>
      <c r="S27" s="141">
        <v>1</v>
      </c>
      <c r="T27" s="141">
        <v>1</v>
      </c>
      <c r="U27" s="141">
        <v>1</v>
      </c>
      <c r="V27" s="141">
        <v>0</v>
      </c>
      <c r="W27" s="141">
        <v>0</v>
      </c>
      <c r="X27" s="141">
        <v>0</v>
      </c>
      <c r="Y27" s="141">
        <v>0</v>
      </c>
      <c r="Z27" s="141">
        <v>0</v>
      </c>
      <c r="AA27" s="141">
        <v>0</v>
      </c>
      <c r="AB27" s="142">
        <v>0</v>
      </c>
    </row>
    <row r="28" spans="1:28" ht="10.5">
      <c r="A28" s="130"/>
      <c r="B28" s="131"/>
      <c r="C28" s="131"/>
      <c r="D28" s="131" t="s">
        <v>154</v>
      </c>
      <c r="E28" s="141">
        <v>0</v>
      </c>
      <c r="F28" s="141">
        <v>0</v>
      </c>
      <c r="G28" s="141">
        <v>0</v>
      </c>
      <c r="H28" s="141">
        <v>0</v>
      </c>
      <c r="I28" s="141">
        <v>0</v>
      </c>
      <c r="J28" s="141">
        <v>0</v>
      </c>
      <c r="K28" s="141">
        <v>0</v>
      </c>
      <c r="L28" s="141">
        <v>0</v>
      </c>
      <c r="M28" s="141">
        <v>1</v>
      </c>
      <c r="N28" s="141">
        <v>1</v>
      </c>
      <c r="O28" s="141">
        <v>1</v>
      </c>
      <c r="P28" s="141">
        <v>1</v>
      </c>
      <c r="Q28" s="141">
        <v>1</v>
      </c>
      <c r="R28" s="141">
        <v>1</v>
      </c>
      <c r="S28" s="141">
        <v>1</v>
      </c>
      <c r="T28" s="141">
        <v>1</v>
      </c>
      <c r="U28" s="141">
        <v>1</v>
      </c>
      <c r="V28" s="141">
        <v>0</v>
      </c>
      <c r="W28" s="141">
        <v>0</v>
      </c>
      <c r="X28" s="141">
        <v>0</v>
      </c>
      <c r="Y28" s="141">
        <v>0</v>
      </c>
      <c r="Z28" s="141">
        <v>0</v>
      </c>
      <c r="AA28" s="141">
        <v>0</v>
      </c>
      <c r="AB28" s="142">
        <v>0</v>
      </c>
    </row>
    <row r="29" spans="1:28" s="18" customFormat="1" ht="10.5">
      <c r="A29" s="132" t="s">
        <v>188</v>
      </c>
      <c r="B29" s="133" t="s">
        <v>45</v>
      </c>
      <c r="C29" s="133" t="s">
        <v>43</v>
      </c>
      <c r="D29" s="133" t="s">
        <v>47</v>
      </c>
      <c r="E29" s="141">
        <v>0</v>
      </c>
      <c r="F29" s="141">
        <v>0</v>
      </c>
      <c r="G29" s="141">
        <v>0</v>
      </c>
      <c r="H29" s="141">
        <v>0</v>
      </c>
      <c r="I29" s="141">
        <v>0</v>
      </c>
      <c r="J29" s="141">
        <v>0</v>
      </c>
      <c r="K29" s="141">
        <v>0</v>
      </c>
      <c r="L29" s="141">
        <v>0</v>
      </c>
      <c r="M29" s="141">
        <v>1</v>
      </c>
      <c r="N29" s="141">
        <v>1</v>
      </c>
      <c r="O29" s="141">
        <v>1</v>
      </c>
      <c r="P29" s="141">
        <v>1</v>
      </c>
      <c r="Q29" s="141">
        <v>1</v>
      </c>
      <c r="R29" s="141">
        <v>1</v>
      </c>
      <c r="S29" s="141">
        <v>1</v>
      </c>
      <c r="T29" s="141">
        <v>1</v>
      </c>
      <c r="U29" s="141">
        <v>0</v>
      </c>
      <c r="V29" s="141">
        <v>0</v>
      </c>
      <c r="W29" s="141">
        <v>0</v>
      </c>
      <c r="X29" s="141">
        <v>0</v>
      </c>
      <c r="Y29" s="141">
        <v>0</v>
      </c>
      <c r="Z29" s="141">
        <v>0</v>
      </c>
      <c r="AA29" s="141">
        <v>0</v>
      </c>
      <c r="AB29" s="142">
        <v>0</v>
      </c>
    </row>
    <row r="30" spans="1:28" s="18" customFormat="1" ht="10.5">
      <c r="A30" s="132"/>
      <c r="B30" s="133"/>
      <c r="C30" s="133"/>
      <c r="D30" s="133" t="s">
        <v>154</v>
      </c>
      <c r="E30" s="141">
        <v>0</v>
      </c>
      <c r="F30" s="141">
        <v>0</v>
      </c>
      <c r="G30" s="141">
        <v>0</v>
      </c>
      <c r="H30" s="141">
        <v>0</v>
      </c>
      <c r="I30" s="141">
        <v>0</v>
      </c>
      <c r="J30" s="141">
        <v>0</v>
      </c>
      <c r="K30" s="141">
        <v>0</v>
      </c>
      <c r="L30" s="141">
        <v>0</v>
      </c>
      <c r="M30" s="141">
        <v>1</v>
      </c>
      <c r="N30" s="141">
        <v>1</v>
      </c>
      <c r="O30" s="141">
        <v>1</v>
      </c>
      <c r="P30" s="141">
        <v>1</v>
      </c>
      <c r="Q30" s="141">
        <v>1</v>
      </c>
      <c r="R30" s="141">
        <v>1</v>
      </c>
      <c r="S30" s="141">
        <v>1</v>
      </c>
      <c r="T30" s="141">
        <v>1</v>
      </c>
      <c r="U30" s="141">
        <v>0</v>
      </c>
      <c r="V30" s="141">
        <v>0</v>
      </c>
      <c r="W30" s="141">
        <v>0</v>
      </c>
      <c r="X30" s="141">
        <v>0</v>
      </c>
      <c r="Y30" s="141">
        <v>0</v>
      </c>
      <c r="Z30" s="141">
        <v>0</v>
      </c>
      <c r="AA30" s="141">
        <v>0</v>
      </c>
      <c r="AB30" s="142">
        <v>0</v>
      </c>
    </row>
    <row r="31" spans="1:28" s="18" customFormat="1" ht="10.5">
      <c r="A31" s="132" t="s">
        <v>189</v>
      </c>
      <c r="B31" s="133" t="s">
        <v>45</v>
      </c>
      <c r="C31" s="133" t="s">
        <v>43</v>
      </c>
      <c r="D31" s="133" t="s">
        <v>47</v>
      </c>
      <c r="E31" s="141">
        <v>0</v>
      </c>
      <c r="F31" s="141">
        <v>0</v>
      </c>
      <c r="G31" s="141">
        <v>0</v>
      </c>
      <c r="H31" s="141">
        <v>0</v>
      </c>
      <c r="I31" s="141">
        <v>0</v>
      </c>
      <c r="J31" s="141">
        <v>0</v>
      </c>
      <c r="K31" s="141">
        <v>0</v>
      </c>
      <c r="L31" s="141">
        <v>0</v>
      </c>
      <c r="M31" s="141">
        <v>0</v>
      </c>
      <c r="N31" s="141">
        <v>1</v>
      </c>
      <c r="O31" s="141">
        <v>1</v>
      </c>
      <c r="P31" s="141">
        <v>1</v>
      </c>
      <c r="Q31" s="141">
        <v>1</v>
      </c>
      <c r="R31" s="141">
        <v>1</v>
      </c>
      <c r="S31" s="141">
        <v>1</v>
      </c>
      <c r="T31" s="141">
        <v>1</v>
      </c>
      <c r="U31" s="141">
        <v>1</v>
      </c>
      <c r="V31" s="141">
        <v>0</v>
      </c>
      <c r="W31" s="141">
        <v>0</v>
      </c>
      <c r="X31" s="141">
        <v>0</v>
      </c>
      <c r="Y31" s="141">
        <v>0</v>
      </c>
      <c r="Z31" s="141">
        <v>0</v>
      </c>
      <c r="AA31" s="141">
        <v>0</v>
      </c>
      <c r="AB31" s="142">
        <v>0</v>
      </c>
    </row>
    <row r="32" spans="1:28" s="18" customFormat="1" ht="10.5">
      <c r="A32" s="132"/>
      <c r="B32" s="133"/>
      <c r="C32" s="133"/>
      <c r="D32" s="133" t="s">
        <v>154</v>
      </c>
      <c r="E32" s="141">
        <v>0</v>
      </c>
      <c r="F32" s="141">
        <v>0</v>
      </c>
      <c r="G32" s="141">
        <v>0</v>
      </c>
      <c r="H32" s="141">
        <v>0</v>
      </c>
      <c r="I32" s="141">
        <v>0</v>
      </c>
      <c r="J32" s="141">
        <v>0</v>
      </c>
      <c r="K32" s="141">
        <v>0</v>
      </c>
      <c r="L32" s="141">
        <v>0</v>
      </c>
      <c r="M32" s="141">
        <v>0</v>
      </c>
      <c r="N32" s="141">
        <v>1</v>
      </c>
      <c r="O32" s="141">
        <v>1</v>
      </c>
      <c r="P32" s="141">
        <v>1</v>
      </c>
      <c r="Q32" s="141">
        <v>1</v>
      </c>
      <c r="R32" s="141">
        <v>1</v>
      </c>
      <c r="S32" s="141">
        <v>1</v>
      </c>
      <c r="T32" s="141">
        <v>1</v>
      </c>
      <c r="U32" s="141">
        <v>1</v>
      </c>
      <c r="V32" s="141">
        <v>0</v>
      </c>
      <c r="W32" s="141">
        <v>0</v>
      </c>
      <c r="X32" s="141">
        <v>0</v>
      </c>
      <c r="Y32" s="141">
        <v>0</v>
      </c>
      <c r="Z32" s="141">
        <v>0</v>
      </c>
      <c r="AA32" s="141">
        <v>0</v>
      </c>
      <c r="AB32" s="142">
        <v>0</v>
      </c>
    </row>
    <row r="33" spans="1:28" ht="10.5">
      <c r="A33" s="130" t="s">
        <v>208</v>
      </c>
      <c r="B33" s="131" t="s">
        <v>45</v>
      </c>
      <c r="C33" s="131" t="s">
        <v>43</v>
      </c>
      <c r="D33" s="131" t="s">
        <v>47</v>
      </c>
      <c r="E33" s="141">
        <v>0</v>
      </c>
      <c r="F33" s="141">
        <v>0</v>
      </c>
      <c r="G33" s="141">
        <v>0</v>
      </c>
      <c r="H33" s="141">
        <v>0</v>
      </c>
      <c r="I33" s="141">
        <v>0</v>
      </c>
      <c r="J33" s="141">
        <v>0</v>
      </c>
      <c r="K33" s="141">
        <v>0</v>
      </c>
      <c r="L33" s="141">
        <v>0</v>
      </c>
      <c r="M33" s="141">
        <v>0.09</v>
      </c>
      <c r="N33" s="141">
        <v>0.09</v>
      </c>
      <c r="O33" s="141">
        <v>0.18</v>
      </c>
      <c r="P33" s="141">
        <v>0.18</v>
      </c>
      <c r="Q33" s="141">
        <v>0</v>
      </c>
      <c r="R33" s="141">
        <v>0.18</v>
      </c>
      <c r="S33" s="141">
        <v>0.18</v>
      </c>
      <c r="T33" s="141">
        <v>0.18</v>
      </c>
      <c r="U33" s="141">
        <v>0.09</v>
      </c>
      <c r="V33" s="141">
        <v>0</v>
      </c>
      <c r="W33" s="141">
        <v>0</v>
      </c>
      <c r="X33" s="141">
        <v>0</v>
      </c>
      <c r="Y33" s="141">
        <v>0</v>
      </c>
      <c r="Z33" s="141">
        <v>0</v>
      </c>
      <c r="AA33" s="141">
        <v>0</v>
      </c>
      <c r="AB33" s="142">
        <v>0</v>
      </c>
    </row>
    <row r="34" spans="1:28" ht="10.5">
      <c r="A34" s="130"/>
      <c r="B34" s="131"/>
      <c r="C34" s="131"/>
      <c r="D34" s="131" t="s">
        <v>154</v>
      </c>
      <c r="E34" s="141">
        <v>0</v>
      </c>
      <c r="F34" s="141">
        <v>0</v>
      </c>
      <c r="G34" s="141">
        <v>0</v>
      </c>
      <c r="H34" s="141">
        <v>0</v>
      </c>
      <c r="I34" s="141">
        <v>0</v>
      </c>
      <c r="J34" s="141">
        <v>0</v>
      </c>
      <c r="K34" s="141">
        <v>0</v>
      </c>
      <c r="L34" s="141">
        <v>0</v>
      </c>
      <c r="M34" s="141">
        <v>0.09</v>
      </c>
      <c r="N34" s="141">
        <v>0.09</v>
      </c>
      <c r="O34" s="141">
        <v>0.18</v>
      </c>
      <c r="P34" s="141">
        <v>0.18</v>
      </c>
      <c r="Q34" s="141">
        <v>0</v>
      </c>
      <c r="R34" s="141">
        <v>0.18</v>
      </c>
      <c r="S34" s="141">
        <v>0.18</v>
      </c>
      <c r="T34" s="141">
        <v>0.18</v>
      </c>
      <c r="U34" s="141">
        <v>0.09</v>
      </c>
      <c r="V34" s="141">
        <v>0</v>
      </c>
      <c r="W34" s="141">
        <v>0</v>
      </c>
      <c r="X34" s="141">
        <v>0</v>
      </c>
      <c r="Y34" s="141">
        <v>0</v>
      </c>
      <c r="Z34" s="141">
        <v>0</v>
      </c>
      <c r="AA34" s="141">
        <v>0</v>
      </c>
      <c r="AB34" s="142">
        <v>0</v>
      </c>
    </row>
    <row r="35" spans="1:28" ht="10.5">
      <c r="A35" s="130" t="s">
        <v>211</v>
      </c>
      <c r="B35" s="131" t="s">
        <v>45</v>
      </c>
      <c r="C35" s="131" t="s">
        <v>43</v>
      </c>
      <c r="D35" s="131" t="s">
        <v>47</v>
      </c>
      <c r="E35" s="141">
        <v>0</v>
      </c>
      <c r="F35" s="141">
        <v>0</v>
      </c>
      <c r="G35" s="141">
        <v>0</v>
      </c>
      <c r="H35" s="141">
        <v>0</v>
      </c>
      <c r="I35" s="141">
        <v>0</v>
      </c>
      <c r="J35" s="141">
        <v>0</v>
      </c>
      <c r="K35" s="141">
        <v>0.5</v>
      </c>
      <c r="L35" s="141">
        <v>1</v>
      </c>
      <c r="M35" s="141">
        <v>1</v>
      </c>
      <c r="N35" s="141">
        <v>1</v>
      </c>
      <c r="O35" s="141">
        <v>1</v>
      </c>
      <c r="P35" s="141">
        <v>1</v>
      </c>
      <c r="Q35" s="141">
        <v>1</v>
      </c>
      <c r="R35" s="141">
        <v>1</v>
      </c>
      <c r="S35" s="141">
        <v>1</v>
      </c>
      <c r="T35" s="141">
        <v>1</v>
      </c>
      <c r="U35" s="141">
        <v>1</v>
      </c>
      <c r="V35" s="141">
        <v>1</v>
      </c>
      <c r="W35" s="141">
        <v>1</v>
      </c>
      <c r="X35" s="141">
        <v>1</v>
      </c>
      <c r="Y35" s="141">
        <v>1</v>
      </c>
      <c r="Z35" s="141">
        <v>1</v>
      </c>
      <c r="AA35" s="141">
        <v>0.5</v>
      </c>
      <c r="AB35" s="142">
        <v>0</v>
      </c>
    </row>
    <row r="36" spans="1:28" ht="10.5">
      <c r="A36" s="130"/>
      <c r="B36" s="131"/>
      <c r="C36" s="131"/>
      <c r="D36" s="131" t="s">
        <v>154</v>
      </c>
      <c r="E36" s="141">
        <v>0</v>
      </c>
      <c r="F36" s="141">
        <v>0</v>
      </c>
      <c r="G36" s="141">
        <v>0</v>
      </c>
      <c r="H36" s="141">
        <v>0</v>
      </c>
      <c r="I36" s="141">
        <v>0</v>
      </c>
      <c r="J36" s="141">
        <v>0</v>
      </c>
      <c r="K36" s="141">
        <v>0.5</v>
      </c>
      <c r="L36" s="141">
        <v>1</v>
      </c>
      <c r="M36" s="141">
        <v>1</v>
      </c>
      <c r="N36" s="141">
        <v>1</v>
      </c>
      <c r="O36" s="141">
        <v>1</v>
      </c>
      <c r="P36" s="141">
        <v>1</v>
      </c>
      <c r="Q36" s="141">
        <v>1</v>
      </c>
      <c r="R36" s="141">
        <v>1</v>
      </c>
      <c r="S36" s="141">
        <v>1</v>
      </c>
      <c r="T36" s="141">
        <v>1</v>
      </c>
      <c r="U36" s="141">
        <v>1</v>
      </c>
      <c r="V36" s="141">
        <v>1</v>
      </c>
      <c r="W36" s="141">
        <v>1</v>
      </c>
      <c r="X36" s="141">
        <v>1</v>
      </c>
      <c r="Y36" s="141">
        <v>1</v>
      </c>
      <c r="Z36" s="141">
        <v>1</v>
      </c>
      <c r="AA36" s="141">
        <v>0.5</v>
      </c>
      <c r="AB36" s="142">
        <v>0</v>
      </c>
    </row>
    <row r="37" spans="1:28" ht="10.5">
      <c r="A37" s="130" t="s">
        <v>216</v>
      </c>
      <c r="B37" s="131" t="s">
        <v>45</v>
      </c>
      <c r="C37" s="131" t="s">
        <v>43</v>
      </c>
      <c r="D37" s="131" t="s">
        <v>47</v>
      </c>
      <c r="E37" s="141">
        <v>0</v>
      </c>
      <c r="F37" s="141">
        <v>0</v>
      </c>
      <c r="G37" s="141">
        <v>0</v>
      </c>
      <c r="H37" s="141">
        <v>0</v>
      </c>
      <c r="I37" s="141">
        <v>0</v>
      </c>
      <c r="J37" s="141">
        <v>0</v>
      </c>
      <c r="K37" s="141">
        <v>0.5</v>
      </c>
      <c r="L37" s="141">
        <v>1</v>
      </c>
      <c r="M37" s="141">
        <v>1</v>
      </c>
      <c r="N37" s="141">
        <v>0.5</v>
      </c>
      <c r="O37" s="141">
        <v>0.5</v>
      </c>
      <c r="P37" s="141">
        <v>0.5</v>
      </c>
      <c r="Q37" s="141">
        <v>0</v>
      </c>
      <c r="R37" s="141">
        <v>0.5</v>
      </c>
      <c r="S37" s="141">
        <v>0.5</v>
      </c>
      <c r="T37" s="141">
        <v>0.5</v>
      </c>
      <c r="U37" s="141">
        <v>1</v>
      </c>
      <c r="V37" s="141">
        <v>0.5</v>
      </c>
      <c r="W37" s="141">
        <v>0.5</v>
      </c>
      <c r="X37" s="141">
        <v>1</v>
      </c>
      <c r="Y37" s="141">
        <v>1</v>
      </c>
      <c r="Z37" s="141">
        <v>0.5</v>
      </c>
      <c r="AA37" s="141">
        <v>0.5</v>
      </c>
      <c r="AB37" s="142">
        <v>0</v>
      </c>
    </row>
    <row r="38" spans="1:28" ht="10.5">
      <c r="A38" s="130"/>
      <c r="B38" s="131"/>
      <c r="C38" s="131"/>
      <c r="D38" s="131" t="s">
        <v>154</v>
      </c>
      <c r="E38" s="141">
        <v>0</v>
      </c>
      <c r="F38" s="141">
        <v>0</v>
      </c>
      <c r="G38" s="141">
        <v>0</v>
      </c>
      <c r="H38" s="141">
        <v>0</v>
      </c>
      <c r="I38" s="141">
        <v>0</v>
      </c>
      <c r="J38" s="141">
        <v>0</v>
      </c>
      <c r="K38" s="141">
        <v>0.5</v>
      </c>
      <c r="L38" s="141">
        <v>1</v>
      </c>
      <c r="M38" s="141">
        <v>1</v>
      </c>
      <c r="N38" s="141">
        <v>0.5</v>
      </c>
      <c r="O38" s="141">
        <v>0.5</v>
      </c>
      <c r="P38" s="141">
        <v>0.5</v>
      </c>
      <c r="Q38" s="141">
        <v>0</v>
      </c>
      <c r="R38" s="141">
        <v>0.5</v>
      </c>
      <c r="S38" s="141">
        <v>0.5</v>
      </c>
      <c r="T38" s="141">
        <v>0.5</v>
      </c>
      <c r="U38" s="141">
        <v>1</v>
      </c>
      <c r="V38" s="141">
        <v>0.5</v>
      </c>
      <c r="W38" s="141">
        <v>0.5</v>
      </c>
      <c r="X38" s="141">
        <v>1</v>
      </c>
      <c r="Y38" s="141">
        <v>1</v>
      </c>
      <c r="Z38" s="141">
        <v>0.5</v>
      </c>
      <c r="AA38" s="141">
        <v>0.5</v>
      </c>
      <c r="AB38" s="142">
        <v>0</v>
      </c>
    </row>
    <row r="39" spans="1:28" ht="10.5">
      <c r="A39" s="130" t="s">
        <v>204</v>
      </c>
      <c r="B39" s="131" t="s">
        <v>45</v>
      </c>
      <c r="C39" s="131" t="s">
        <v>43</v>
      </c>
      <c r="D39" s="131" t="s">
        <v>47</v>
      </c>
      <c r="E39" s="141">
        <v>0</v>
      </c>
      <c r="F39" s="141">
        <v>0</v>
      </c>
      <c r="G39" s="141">
        <v>0</v>
      </c>
      <c r="H39" s="141">
        <v>0</v>
      </c>
      <c r="I39" s="141">
        <v>0</v>
      </c>
      <c r="J39" s="141">
        <v>0</v>
      </c>
      <c r="K39" s="141">
        <v>0.5</v>
      </c>
      <c r="L39" s="141">
        <v>1</v>
      </c>
      <c r="M39" s="141">
        <v>1</v>
      </c>
      <c r="N39" s="141">
        <v>1</v>
      </c>
      <c r="O39" s="141">
        <v>1</v>
      </c>
      <c r="P39" s="141">
        <v>0.5</v>
      </c>
      <c r="Q39" s="141">
        <v>0</v>
      </c>
      <c r="R39" s="141">
        <v>1</v>
      </c>
      <c r="S39" s="141">
        <v>1</v>
      </c>
      <c r="T39" s="141">
        <v>1</v>
      </c>
      <c r="U39" s="141">
        <v>1</v>
      </c>
      <c r="V39" s="141">
        <v>1</v>
      </c>
      <c r="W39" s="141">
        <v>1</v>
      </c>
      <c r="X39" s="141">
        <v>1</v>
      </c>
      <c r="Y39" s="141">
        <v>1</v>
      </c>
      <c r="Z39" s="141">
        <v>1</v>
      </c>
      <c r="AA39" s="141">
        <v>0.5</v>
      </c>
      <c r="AB39" s="142">
        <v>0</v>
      </c>
    </row>
    <row r="40" spans="1:28" ht="10.5">
      <c r="A40" s="130"/>
      <c r="B40" s="131"/>
      <c r="C40" s="131"/>
      <c r="D40" s="131" t="s">
        <v>154</v>
      </c>
      <c r="E40" s="141">
        <v>0</v>
      </c>
      <c r="F40" s="141">
        <v>0</v>
      </c>
      <c r="G40" s="141">
        <v>0</v>
      </c>
      <c r="H40" s="141">
        <v>0</v>
      </c>
      <c r="I40" s="141">
        <v>0</v>
      </c>
      <c r="J40" s="141">
        <v>0</v>
      </c>
      <c r="K40" s="141">
        <v>0.5</v>
      </c>
      <c r="L40" s="141">
        <v>1</v>
      </c>
      <c r="M40" s="141">
        <v>1</v>
      </c>
      <c r="N40" s="141">
        <v>1</v>
      </c>
      <c r="O40" s="141">
        <v>1</v>
      </c>
      <c r="P40" s="141">
        <v>0.5</v>
      </c>
      <c r="Q40" s="141">
        <v>0</v>
      </c>
      <c r="R40" s="141">
        <v>1</v>
      </c>
      <c r="S40" s="141">
        <v>1</v>
      </c>
      <c r="T40" s="141">
        <v>1</v>
      </c>
      <c r="U40" s="141">
        <v>1</v>
      </c>
      <c r="V40" s="141">
        <v>1</v>
      </c>
      <c r="W40" s="141">
        <v>1</v>
      </c>
      <c r="X40" s="141">
        <v>1</v>
      </c>
      <c r="Y40" s="141">
        <v>1</v>
      </c>
      <c r="Z40" s="141">
        <v>1</v>
      </c>
      <c r="AA40" s="141">
        <v>0.5</v>
      </c>
      <c r="AB40" s="142">
        <v>0</v>
      </c>
    </row>
    <row r="41" spans="1:28" ht="10.5">
      <c r="A41" s="130" t="s">
        <v>179</v>
      </c>
      <c r="B41" s="131" t="s">
        <v>45</v>
      </c>
      <c r="C41" s="131" t="s">
        <v>43</v>
      </c>
      <c r="D41" s="131" t="s">
        <v>47</v>
      </c>
      <c r="E41" s="141">
        <v>0.05</v>
      </c>
      <c r="F41" s="141">
        <v>0.05</v>
      </c>
      <c r="G41" s="141">
        <v>0.05</v>
      </c>
      <c r="H41" s="141">
        <v>0.05</v>
      </c>
      <c r="I41" s="141">
        <v>0.05</v>
      </c>
      <c r="J41" s="141">
        <v>0.15</v>
      </c>
      <c r="K41" s="141">
        <v>0.4</v>
      </c>
      <c r="L41" s="141">
        <v>0.5</v>
      </c>
      <c r="M41" s="141">
        <v>1</v>
      </c>
      <c r="N41" s="141">
        <v>1</v>
      </c>
      <c r="O41" s="141">
        <v>1</v>
      </c>
      <c r="P41" s="141">
        <v>1</v>
      </c>
      <c r="Q41" s="141">
        <v>1</v>
      </c>
      <c r="R41" s="141">
        <v>1</v>
      </c>
      <c r="S41" s="141">
        <v>1</v>
      </c>
      <c r="T41" s="141">
        <v>1</v>
      </c>
      <c r="U41" s="141">
        <v>1</v>
      </c>
      <c r="V41" s="141">
        <v>1</v>
      </c>
      <c r="W41" s="141">
        <v>0.5</v>
      </c>
      <c r="X41" s="141">
        <v>0.4</v>
      </c>
      <c r="Y41" s="141">
        <v>0.15</v>
      </c>
      <c r="Z41" s="141">
        <v>0.15</v>
      </c>
      <c r="AA41" s="141">
        <v>0.05</v>
      </c>
      <c r="AB41" s="142">
        <v>0.05</v>
      </c>
    </row>
    <row r="42" spans="1:28" ht="10.5">
      <c r="A42" s="130"/>
      <c r="B42" s="131"/>
      <c r="C42" s="131"/>
      <c r="D42" s="131" t="s">
        <v>154</v>
      </c>
      <c r="E42" s="141">
        <v>0.05</v>
      </c>
      <c r="F42" s="141">
        <v>0.05</v>
      </c>
      <c r="G42" s="141">
        <v>0.05</v>
      </c>
      <c r="H42" s="141">
        <v>0.05</v>
      </c>
      <c r="I42" s="141">
        <v>0.05</v>
      </c>
      <c r="J42" s="141">
        <v>0.15</v>
      </c>
      <c r="K42" s="141">
        <v>0.3</v>
      </c>
      <c r="L42" s="141">
        <v>0.4</v>
      </c>
      <c r="M42" s="141">
        <v>0.6</v>
      </c>
      <c r="N42" s="141">
        <v>0.6</v>
      </c>
      <c r="O42" s="141">
        <v>0.6</v>
      </c>
      <c r="P42" s="141">
        <v>0.6</v>
      </c>
      <c r="Q42" s="141">
        <v>0.6</v>
      </c>
      <c r="R42" s="141">
        <v>0.6</v>
      </c>
      <c r="S42" s="141">
        <v>0.6</v>
      </c>
      <c r="T42" s="141">
        <v>0.6</v>
      </c>
      <c r="U42" s="141">
        <v>0.6</v>
      </c>
      <c r="V42" s="141">
        <v>0.6</v>
      </c>
      <c r="W42" s="141">
        <v>0.4</v>
      </c>
      <c r="X42" s="141">
        <v>0.3</v>
      </c>
      <c r="Y42" s="141">
        <v>0.15</v>
      </c>
      <c r="Z42" s="141">
        <v>0.15</v>
      </c>
      <c r="AA42" s="141">
        <v>0.05</v>
      </c>
      <c r="AB42" s="142">
        <v>0.05</v>
      </c>
    </row>
    <row r="43" spans="1:28" ht="10.5">
      <c r="A43" s="130" t="s">
        <v>215</v>
      </c>
      <c r="B43" s="131" t="s">
        <v>45</v>
      </c>
      <c r="C43" s="131" t="s">
        <v>43</v>
      </c>
      <c r="D43" s="131" t="s">
        <v>47</v>
      </c>
      <c r="E43" s="141">
        <v>0.11</v>
      </c>
      <c r="F43" s="141">
        <v>0.11</v>
      </c>
      <c r="G43" s="141">
        <v>0.11</v>
      </c>
      <c r="H43" s="141">
        <v>0.11</v>
      </c>
      <c r="I43" s="141">
        <v>0.11</v>
      </c>
      <c r="J43" s="141">
        <v>0.19</v>
      </c>
      <c r="K43" s="141">
        <v>0.19</v>
      </c>
      <c r="L43" s="141">
        <v>0.25</v>
      </c>
      <c r="M43" s="141">
        <v>1</v>
      </c>
      <c r="N43" s="141">
        <v>1</v>
      </c>
      <c r="O43" s="141">
        <v>0.86</v>
      </c>
      <c r="P43" s="141">
        <v>0.86</v>
      </c>
      <c r="Q43" s="141">
        <v>1</v>
      </c>
      <c r="R43" s="141">
        <v>0.86</v>
      </c>
      <c r="S43" s="141">
        <v>0.86</v>
      </c>
      <c r="T43" s="141">
        <v>0.86</v>
      </c>
      <c r="U43" s="141">
        <v>0.86</v>
      </c>
      <c r="V43" s="141">
        <v>0.86</v>
      </c>
      <c r="W43" s="141">
        <v>0.25</v>
      </c>
      <c r="X43" s="141">
        <v>0.19</v>
      </c>
      <c r="Y43" s="141">
        <v>0.11</v>
      </c>
      <c r="Z43" s="141">
        <v>0.11</v>
      </c>
      <c r="AA43" s="141">
        <v>0.11</v>
      </c>
      <c r="AB43" s="142">
        <v>0.11</v>
      </c>
    </row>
    <row r="44" spans="1:28" ht="10.5">
      <c r="A44" s="130"/>
      <c r="B44" s="131"/>
      <c r="C44" s="131"/>
      <c r="D44" s="131" t="s">
        <v>154</v>
      </c>
      <c r="E44" s="141">
        <v>0.11</v>
      </c>
      <c r="F44" s="141">
        <v>0.11</v>
      </c>
      <c r="G44" s="141">
        <v>0.11</v>
      </c>
      <c r="H44" s="141">
        <v>0.11</v>
      </c>
      <c r="I44" s="141">
        <v>0.11</v>
      </c>
      <c r="J44" s="141">
        <v>0.19</v>
      </c>
      <c r="K44" s="141">
        <v>0.19</v>
      </c>
      <c r="L44" s="141">
        <v>0.25</v>
      </c>
      <c r="M44" s="141">
        <v>1</v>
      </c>
      <c r="N44" s="141">
        <v>1</v>
      </c>
      <c r="O44" s="141">
        <v>0.86</v>
      </c>
      <c r="P44" s="141">
        <v>0.86</v>
      </c>
      <c r="Q44" s="141">
        <v>1</v>
      </c>
      <c r="R44" s="141">
        <v>0.86</v>
      </c>
      <c r="S44" s="141">
        <v>0.86</v>
      </c>
      <c r="T44" s="141">
        <v>0.86</v>
      </c>
      <c r="U44" s="141">
        <v>0.86</v>
      </c>
      <c r="V44" s="141">
        <v>0.86</v>
      </c>
      <c r="W44" s="141">
        <v>0.25</v>
      </c>
      <c r="X44" s="141">
        <v>0.19</v>
      </c>
      <c r="Y44" s="141">
        <v>0.11</v>
      </c>
      <c r="Z44" s="141">
        <v>0.11</v>
      </c>
      <c r="AA44" s="141">
        <v>0.11</v>
      </c>
      <c r="AB44" s="142">
        <v>0.11</v>
      </c>
    </row>
    <row r="45" spans="1:28" ht="10.5">
      <c r="A45" s="130" t="s">
        <v>203</v>
      </c>
      <c r="B45" s="131" t="s">
        <v>45</v>
      </c>
      <c r="C45" s="131" t="s">
        <v>43</v>
      </c>
      <c r="D45" s="131" t="s">
        <v>47</v>
      </c>
      <c r="E45" s="141">
        <v>0</v>
      </c>
      <c r="F45" s="141">
        <v>0</v>
      </c>
      <c r="G45" s="141">
        <v>0</v>
      </c>
      <c r="H45" s="141">
        <v>0</v>
      </c>
      <c r="I45" s="141">
        <v>0</v>
      </c>
      <c r="J45" s="141">
        <v>0.1</v>
      </c>
      <c r="K45" s="141">
        <v>0.1</v>
      </c>
      <c r="L45" s="141">
        <v>0.2</v>
      </c>
      <c r="M45" s="141">
        <v>0.2</v>
      </c>
      <c r="N45" s="141">
        <v>0.2</v>
      </c>
      <c r="O45" s="141">
        <v>0.2</v>
      </c>
      <c r="P45" s="141">
        <v>0.2</v>
      </c>
      <c r="Q45" s="141">
        <v>0.7</v>
      </c>
      <c r="R45" s="141">
        <v>0.2</v>
      </c>
      <c r="S45" s="141">
        <v>0.2</v>
      </c>
      <c r="T45" s="141">
        <v>0.2</v>
      </c>
      <c r="U45" s="141">
        <v>0.2</v>
      </c>
      <c r="V45" s="141">
        <v>0.2</v>
      </c>
      <c r="W45" s="141">
        <v>0.1</v>
      </c>
      <c r="X45" s="141">
        <v>0.1</v>
      </c>
      <c r="Y45" s="141">
        <v>0</v>
      </c>
      <c r="Z45" s="141">
        <v>0</v>
      </c>
      <c r="AA45" s="141">
        <v>0</v>
      </c>
      <c r="AB45" s="142">
        <v>0</v>
      </c>
    </row>
    <row r="46" spans="1:28" ht="10.5">
      <c r="A46" s="130"/>
      <c r="B46" s="131"/>
      <c r="C46" s="131"/>
      <c r="D46" s="131" t="s">
        <v>154</v>
      </c>
      <c r="E46" s="141">
        <v>0</v>
      </c>
      <c r="F46" s="141">
        <v>0</v>
      </c>
      <c r="G46" s="141">
        <v>0</v>
      </c>
      <c r="H46" s="141">
        <v>0</v>
      </c>
      <c r="I46" s="141">
        <v>0</v>
      </c>
      <c r="J46" s="141">
        <v>0.05</v>
      </c>
      <c r="K46" s="141">
        <v>0.05</v>
      </c>
      <c r="L46" s="141">
        <v>0.05</v>
      </c>
      <c r="M46" s="141">
        <v>0.1</v>
      </c>
      <c r="N46" s="141">
        <v>0.1</v>
      </c>
      <c r="O46" s="141">
        <v>0.1</v>
      </c>
      <c r="P46" s="141">
        <v>0.1</v>
      </c>
      <c r="Q46" s="141">
        <v>0.2</v>
      </c>
      <c r="R46" s="141">
        <v>0.1</v>
      </c>
      <c r="S46" s="141">
        <v>0.1</v>
      </c>
      <c r="T46" s="141">
        <v>0.1</v>
      </c>
      <c r="U46" s="141">
        <v>0.1</v>
      </c>
      <c r="V46" s="141">
        <v>0.1</v>
      </c>
      <c r="W46" s="141">
        <v>0.05</v>
      </c>
      <c r="X46" s="141">
        <v>0.05</v>
      </c>
      <c r="Y46" s="141">
        <v>0</v>
      </c>
      <c r="Z46" s="141">
        <v>0</v>
      </c>
      <c r="AA46" s="141">
        <v>0</v>
      </c>
      <c r="AB46" s="142">
        <v>0</v>
      </c>
    </row>
    <row r="47" spans="1:28" ht="10.5">
      <c r="A47" s="376" t="s">
        <v>137</v>
      </c>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8"/>
    </row>
    <row r="48" spans="1:28" ht="10.5">
      <c r="A48" s="130" t="s">
        <v>201</v>
      </c>
      <c r="B48" s="131" t="s">
        <v>45</v>
      </c>
      <c r="C48" s="131" t="s">
        <v>43</v>
      </c>
      <c r="D48" s="131" t="s">
        <v>47</v>
      </c>
      <c r="E48" s="141">
        <v>0.2</v>
      </c>
      <c r="F48" s="141">
        <v>0.15</v>
      </c>
      <c r="G48" s="141">
        <v>0.15</v>
      </c>
      <c r="H48" s="141">
        <v>0.15</v>
      </c>
      <c r="I48" s="141">
        <v>0.2</v>
      </c>
      <c r="J48" s="141">
        <v>0.35</v>
      </c>
      <c r="K48" s="141">
        <v>0.6</v>
      </c>
      <c r="L48" s="141">
        <v>0.8</v>
      </c>
      <c r="M48" s="141">
        <v>0.55</v>
      </c>
      <c r="N48" s="141">
        <v>0.4</v>
      </c>
      <c r="O48" s="141">
        <v>0.3</v>
      </c>
      <c r="P48" s="141">
        <v>0.2</v>
      </c>
      <c r="Q48" s="141">
        <v>0.2</v>
      </c>
      <c r="R48" s="141">
        <v>0.2</v>
      </c>
      <c r="S48" s="141">
        <v>0.2</v>
      </c>
      <c r="T48" s="141">
        <v>0.2</v>
      </c>
      <c r="U48" s="141">
        <v>0.2</v>
      </c>
      <c r="V48" s="141">
        <v>0.3</v>
      </c>
      <c r="W48" s="141">
        <v>0.55</v>
      </c>
      <c r="X48" s="141">
        <v>0.4</v>
      </c>
      <c r="Y48" s="141">
        <v>0.4</v>
      </c>
      <c r="Z48" s="141">
        <v>0.6</v>
      </c>
      <c r="AA48" s="141">
        <v>0.45</v>
      </c>
      <c r="AB48" s="142">
        <v>0.25</v>
      </c>
    </row>
    <row r="49" spans="1:28" ht="10.5">
      <c r="A49" s="130"/>
      <c r="B49" s="131"/>
      <c r="C49" s="131"/>
      <c r="D49" s="131" t="s">
        <v>154</v>
      </c>
      <c r="E49" s="141">
        <v>0.2</v>
      </c>
      <c r="F49" s="141">
        <v>0.15</v>
      </c>
      <c r="G49" s="141">
        <v>0.15</v>
      </c>
      <c r="H49" s="141">
        <v>0.15</v>
      </c>
      <c r="I49" s="141">
        <v>0.2</v>
      </c>
      <c r="J49" s="141">
        <v>0.25</v>
      </c>
      <c r="K49" s="141">
        <v>0.35</v>
      </c>
      <c r="L49" s="141">
        <v>0.6</v>
      </c>
      <c r="M49" s="141">
        <v>0.8</v>
      </c>
      <c r="N49" s="141">
        <v>0.55</v>
      </c>
      <c r="O49" s="141">
        <v>0.4</v>
      </c>
      <c r="P49" s="141">
        <v>0.3</v>
      </c>
      <c r="Q49" s="141">
        <v>0.2</v>
      </c>
      <c r="R49" s="141">
        <v>0.2</v>
      </c>
      <c r="S49" s="141">
        <v>0.2</v>
      </c>
      <c r="T49" s="141">
        <v>0.2</v>
      </c>
      <c r="U49" s="141">
        <v>0.2</v>
      </c>
      <c r="V49" s="141">
        <v>0.25</v>
      </c>
      <c r="W49" s="141">
        <v>0.3</v>
      </c>
      <c r="X49" s="141">
        <v>0.4</v>
      </c>
      <c r="Y49" s="141">
        <v>0.4</v>
      </c>
      <c r="Z49" s="141">
        <v>0.4</v>
      </c>
      <c r="AA49" s="141">
        <v>0.6</v>
      </c>
      <c r="AB49" s="142">
        <v>0.35</v>
      </c>
    </row>
    <row r="50" spans="1:28" ht="10.5">
      <c r="A50" s="130" t="s">
        <v>202</v>
      </c>
      <c r="B50" s="131" t="s">
        <v>45</v>
      </c>
      <c r="C50" s="131" t="s">
        <v>43</v>
      </c>
      <c r="D50" s="131" t="s">
        <v>47</v>
      </c>
      <c r="E50" s="141">
        <v>0</v>
      </c>
      <c r="F50" s="141">
        <v>0</v>
      </c>
      <c r="G50" s="141">
        <v>0</v>
      </c>
      <c r="H50" s="141">
        <v>0</v>
      </c>
      <c r="I50" s="141">
        <v>0</v>
      </c>
      <c r="J50" s="141">
        <v>0</v>
      </c>
      <c r="K50" s="141">
        <v>0</v>
      </c>
      <c r="L50" s="141">
        <v>0</v>
      </c>
      <c r="M50" s="141">
        <v>1</v>
      </c>
      <c r="N50" s="141">
        <v>1</v>
      </c>
      <c r="O50" s="141">
        <v>1</v>
      </c>
      <c r="P50" s="141">
        <v>1</v>
      </c>
      <c r="Q50" s="141">
        <v>1</v>
      </c>
      <c r="R50" s="141">
        <v>1</v>
      </c>
      <c r="S50" s="141">
        <v>1</v>
      </c>
      <c r="T50" s="141">
        <v>1</v>
      </c>
      <c r="U50" s="141">
        <v>0</v>
      </c>
      <c r="V50" s="141">
        <v>0</v>
      </c>
      <c r="W50" s="141">
        <v>0</v>
      </c>
      <c r="X50" s="141">
        <v>0</v>
      </c>
      <c r="Y50" s="141">
        <v>0</v>
      </c>
      <c r="Z50" s="141">
        <v>0</v>
      </c>
      <c r="AA50" s="141">
        <v>0</v>
      </c>
      <c r="AB50" s="142">
        <v>0</v>
      </c>
    </row>
    <row r="51" spans="1:28" ht="10.5">
      <c r="A51" s="130"/>
      <c r="B51" s="131"/>
      <c r="C51" s="131"/>
      <c r="D51" s="131" t="s">
        <v>154</v>
      </c>
      <c r="E51" s="141">
        <v>0</v>
      </c>
      <c r="F51" s="141">
        <v>0</v>
      </c>
      <c r="G51" s="141">
        <v>0</v>
      </c>
      <c r="H51" s="141">
        <v>0</v>
      </c>
      <c r="I51" s="141">
        <v>0</v>
      </c>
      <c r="J51" s="141">
        <v>0</v>
      </c>
      <c r="K51" s="141">
        <v>0</v>
      </c>
      <c r="L51" s="141">
        <v>0</v>
      </c>
      <c r="M51" s="141">
        <v>1</v>
      </c>
      <c r="N51" s="141">
        <v>1</v>
      </c>
      <c r="O51" s="141">
        <v>1</v>
      </c>
      <c r="P51" s="141">
        <v>1</v>
      </c>
      <c r="Q51" s="141">
        <v>1</v>
      </c>
      <c r="R51" s="141">
        <v>1</v>
      </c>
      <c r="S51" s="141">
        <v>1</v>
      </c>
      <c r="T51" s="141">
        <v>1</v>
      </c>
      <c r="U51" s="141">
        <v>0</v>
      </c>
      <c r="V51" s="141">
        <v>0</v>
      </c>
      <c r="W51" s="141">
        <v>0</v>
      </c>
      <c r="X51" s="141">
        <v>0</v>
      </c>
      <c r="Y51" s="141">
        <v>0</v>
      </c>
      <c r="Z51" s="141">
        <v>0</v>
      </c>
      <c r="AA51" s="141">
        <v>0</v>
      </c>
      <c r="AB51" s="142">
        <v>0</v>
      </c>
    </row>
    <row r="52" spans="1:28" ht="10.5">
      <c r="A52" s="376" t="s">
        <v>36</v>
      </c>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8"/>
    </row>
    <row r="53" spans="1:28" ht="10.5">
      <c r="A53" s="132" t="s">
        <v>180</v>
      </c>
      <c r="B53" s="131" t="s">
        <v>49</v>
      </c>
      <c r="C53" s="131" t="s">
        <v>43</v>
      </c>
      <c r="D53" s="131" t="s">
        <v>47</v>
      </c>
      <c r="E53" s="134">
        <v>0.25</v>
      </c>
      <c r="F53" s="134">
        <v>0.25</v>
      </c>
      <c r="G53" s="134">
        <v>0.25</v>
      </c>
      <c r="H53" s="134">
        <v>0.25</v>
      </c>
      <c r="I53" s="134">
        <v>0.25</v>
      </c>
      <c r="J53" s="134">
        <v>0.25</v>
      </c>
      <c r="K53" s="134">
        <v>0.25</v>
      </c>
      <c r="L53" s="134">
        <v>0.25</v>
      </c>
      <c r="M53" s="134">
        <v>0.25</v>
      </c>
      <c r="N53" s="134">
        <v>0.25</v>
      </c>
      <c r="O53" s="134">
        <v>0.25</v>
      </c>
      <c r="P53" s="134">
        <v>0.25</v>
      </c>
      <c r="Q53" s="134">
        <v>0.25</v>
      </c>
      <c r="R53" s="134">
        <v>0.25</v>
      </c>
      <c r="S53" s="134">
        <v>0.25</v>
      </c>
      <c r="T53" s="134">
        <v>0.25</v>
      </c>
      <c r="U53" s="134">
        <v>0.25</v>
      </c>
      <c r="V53" s="134">
        <v>0.25</v>
      </c>
      <c r="W53" s="134">
        <v>0.25</v>
      </c>
      <c r="X53" s="134">
        <v>0.25</v>
      </c>
      <c r="Y53" s="134">
        <v>0.25</v>
      </c>
      <c r="Z53" s="134">
        <v>0.25</v>
      </c>
      <c r="AA53" s="134">
        <v>0.25</v>
      </c>
      <c r="AB53" s="135">
        <v>0.25</v>
      </c>
    </row>
    <row r="54" spans="1:28" ht="10.5">
      <c r="A54" s="130"/>
      <c r="B54" s="131"/>
      <c r="C54" s="131"/>
      <c r="D54" s="131" t="s">
        <v>154</v>
      </c>
      <c r="E54" s="134">
        <v>0.25</v>
      </c>
      <c r="F54" s="134">
        <v>0.25</v>
      </c>
      <c r="G54" s="134">
        <v>0.25</v>
      </c>
      <c r="H54" s="134">
        <v>0.25</v>
      </c>
      <c r="I54" s="134">
        <v>0.25</v>
      </c>
      <c r="J54" s="134">
        <v>0.25</v>
      </c>
      <c r="K54" s="134">
        <v>0.25</v>
      </c>
      <c r="L54" s="134">
        <v>0.25</v>
      </c>
      <c r="M54" s="134">
        <v>0.25</v>
      </c>
      <c r="N54" s="134">
        <v>0.25</v>
      </c>
      <c r="O54" s="134">
        <v>0.25</v>
      </c>
      <c r="P54" s="134">
        <v>0.25</v>
      </c>
      <c r="Q54" s="134">
        <v>0.25</v>
      </c>
      <c r="R54" s="134">
        <v>0.25</v>
      </c>
      <c r="S54" s="134">
        <v>0.25</v>
      </c>
      <c r="T54" s="134">
        <v>0.25</v>
      </c>
      <c r="U54" s="134">
        <v>0.25</v>
      </c>
      <c r="V54" s="134">
        <v>0.25</v>
      </c>
      <c r="W54" s="134">
        <v>0.25</v>
      </c>
      <c r="X54" s="134">
        <v>0.25</v>
      </c>
      <c r="Y54" s="134">
        <v>0.25</v>
      </c>
      <c r="Z54" s="134">
        <v>0.25</v>
      </c>
      <c r="AA54" s="134">
        <v>0.25</v>
      </c>
      <c r="AB54" s="135">
        <v>0.25</v>
      </c>
    </row>
    <row r="55" spans="1:28" ht="10.5">
      <c r="A55" s="130" t="s">
        <v>181</v>
      </c>
      <c r="B55" s="131" t="s">
        <v>49</v>
      </c>
      <c r="C55" s="131" t="s">
        <v>43</v>
      </c>
      <c r="D55" s="131" t="s">
        <v>47</v>
      </c>
      <c r="E55" s="134">
        <v>0.25</v>
      </c>
      <c r="F55" s="134">
        <v>0.25</v>
      </c>
      <c r="G55" s="134">
        <v>0.25</v>
      </c>
      <c r="H55" s="134">
        <v>0.25</v>
      </c>
      <c r="I55" s="134">
        <v>0.25</v>
      </c>
      <c r="J55" s="134">
        <v>0.25</v>
      </c>
      <c r="K55" s="134">
        <v>0.25</v>
      </c>
      <c r="L55" s="134">
        <v>0.25</v>
      </c>
      <c r="M55" s="134">
        <v>0.25</v>
      </c>
      <c r="N55" s="134">
        <v>0.25</v>
      </c>
      <c r="O55" s="134">
        <v>0.25</v>
      </c>
      <c r="P55" s="134">
        <v>0.25</v>
      </c>
      <c r="Q55" s="134">
        <v>0.25</v>
      </c>
      <c r="R55" s="134">
        <v>0.25</v>
      </c>
      <c r="S55" s="134">
        <v>0.25</v>
      </c>
      <c r="T55" s="134">
        <v>0.25</v>
      </c>
      <c r="U55" s="134">
        <v>0.25</v>
      </c>
      <c r="V55" s="134">
        <v>0.25</v>
      </c>
      <c r="W55" s="134">
        <v>0.25</v>
      </c>
      <c r="X55" s="134">
        <v>0.25</v>
      </c>
      <c r="Y55" s="134">
        <v>0.25</v>
      </c>
      <c r="Z55" s="134">
        <v>0.25</v>
      </c>
      <c r="AA55" s="134">
        <v>0.25</v>
      </c>
      <c r="AB55" s="135">
        <v>0.25</v>
      </c>
    </row>
    <row r="56" spans="1:28" ht="10.5">
      <c r="A56" s="130"/>
      <c r="B56" s="131"/>
      <c r="C56" s="131"/>
      <c r="D56" s="131" t="s">
        <v>154</v>
      </c>
      <c r="E56" s="134">
        <v>0.25</v>
      </c>
      <c r="F56" s="134">
        <v>0.25</v>
      </c>
      <c r="G56" s="134">
        <v>0.25</v>
      </c>
      <c r="H56" s="134">
        <v>0.25</v>
      </c>
      <c r="I56" s="134">
        <v>0.25</v>
      </c>
      <c r="J56" s="134">
        <v>0.25</v>
      </c>
      <c r="K56" s="134">
        <v>0.25</v>
      </c>
      <c r="L56" s="134">
        <v>0.25</v>
      </c>
      <c r="M56" s="134">
        <v>0.25</v>
      </c>
      <c r="N56" s="134">
        <v>0.25</v>
      </c>
      <c r="O56" s="134">
        <v>0.25</v>
      </c>
      <c r="P56" s="134">
        <v>0.25</v>
      </c>
      <c r="Q56" s="134">
        <v>0.25</v>
      </c>
      <c r="R56" s="134">
        <v>0.25</v>
      </c>
      <c r="S56" s="134">
        <v>0.25</v>
      </c>
      <c r="T56" s="134">
        <v>0.25</v>
      </c>
      <c r="U56" s="134">
        <v>0.25</v>
      </c>
      <c r="V56" s="134">
        <v>0.25</v>
      </c>
      <c r="W56" s="134">
        <v>0.25</v>
      </c>
      <c r="X56" s="134">
        <v>0.25</v>
      </c>
      <c r="Y56" s="134">
        <v>0.25</v>
      </c>
      <c r="Z56" s="134">
        <v>0.25</v>
      </c>
      <c r="AA56" s="134">
        <v>0.25</v>
      </c>
      <c r="AB56" s="135">
        <v>0.25</v>
      </c>
    </row>
    <row r="57" spans="1:28" ht="10.5">
      <c r="A57" s="376" t="s">
        <v>135</v>
      </c>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8"/>
    </row>
    <row r="58" spans="1:28" ht="10.5">
      <c r="A58" s="130" t="s">
        <v>182</v>
      </c>
      <c r="B58" s="131" t="s">
        <v>42</v>
      </c>
      <c r="C58" s="131" t="s">
        <v>43</v>
      </c>
      <c r="D58" s="131" t="s">
        <v>47</v>
      </c>
      <c r="E58" s="134">
        <v>1</v>
      </c>
      <c r="F58" s="134">
        <v>1</v>
      </c>
      <c r="G58" s="134">
        <v>1</v>
      </c>
      <c r="H58" s="134">
        <v>1</v>
      </c>
      <c r="I58" s="134">
        <v>1</v>
      </c>
      <c r="J58" s="134">
        <v>1</v>
      </c>
      <c r="K58" s="134">
        <v>1</v>
      </c>
      <c r="L58" s="134">
        <v>1</v>
      </c>
      <c r="M58" s="134">
        <v>1</v>
      </c>
      <c r="N58" s="134">
        <v>1</v>
      </c>
      <c r="O58" s="134">
        <v>1</v>
      </c>
      <c r="P58" s="134">
        <v>1</v>
      </c>
      <c r="Q58" s="134">
        <v>1</v>
      </c>
      <c r="R58" s="134">
        <v>1</v>
      </c>
      <c r="S58" s="134">
        <v>1</v>
      </c>
      <c r="T58" s="134">
        <v>1</v>
      </c>
      <c r="U58" s="134">
        <v>1</v>
      </c>
      <c r="V58" s="134">
        <v>1</v>
      </c>
      <c r="W58" s="134">
        <v>1</v>
      </c>
      <c r="X58" s="134">
        <v>1</v>
      </c>
      <c r="Y58" s="134">
        <v>1</v>
      </c>
      <c r="Z58" s="134">
        <v>1</v>
      </c>
      <c r="AA58" s="134">
        <v>1</v>
      </c>
      <c r="AB58" s="135">
        <v>1</v>
      </c>
    </row>
    <row r="59" spans="1:28" ht="10.5">
      <c r="A59" s="130" t="s">
        <v>187</v>
      </c>
      <c r="B59" s="131"/>
      <c r="C59" s="131"/>
      <c r="D59" s="131" t="s">
        <v>154</v>
      </c>
      <c r="E59" s="134">
        <v>1</v>
      </c>
      <c r="F59" s="134">
        <v>1</v>
      </c>
      <c r="G59" s="134">
        <v>1</v>
      </c>
      <c r="H59" s="134">
        <v>1</v>
      </c>
      <c r="I59" s="134">
        <v>1</v>
      </c>
      <c r="J59" s="134">
        <v>1</v>
      </c>
      <c r="K59" s="134">
        <v>1</v>
      </c>
      <c r="L59" s="134">
        <v>1</v>
      </c>
      <c r="M59" s="134">
        <v>1</v>
      </c>
      <c r="N59" s="134">
        <v>1</v>
      </c>
      <c r="O59" s="134">
        <v>1</v>
      </c>
      <c r="P59" s="134">
        <v>1</v>
      </c>
      <c r="Q59" s="134">
        <v>1</v>
      </c>
      <c r="R59" s="134">
        <v>1</v>
      </c>
      <c r="S59" s="134">
        <v>1</v>
      </c>
      <c r="T59" s="134">
        <v>1</v>
      </c>
      <c r="U59" s="134">
        <v>1</v>
      </c>
      <c r="V59" s="134">
        <v>1</v>
      </c>
      <c r="W59" s="134">
        <v>1</v>
      </c>
      <c r="X59" s="134">
        <v>1</v>
      </c>
      <c r="Y59" s="134">
        <v>1</v>
      </c>
      <c r="Z59" s="134">
        <v>1</v>
      </c>
      <c r="AA59" s="134">
        <v>1</v>
      </c>
      <c r="AB59" s="135">
        <v>1</v>
      </c>
    </row>
    <row r="60" spans="1:28" ht="10.5">
      <c r="A60" s="130" t="s">
        <v>183</v>
      </c>
      <c r="B60" s="131" t="s">
        <v>42</v>
      </c>
      <c r="C60" s="131" t="s">
        <v>43</v>
      </c>
      <c r="D60" s="131" t="s">
        <v>47</v>
      </c>
      <c r="E60" s="134">
        <v>1</v>
      </c>
      <c r="F60" s="134">
        <v>1</v>
      </c>
      <c r="G60" s="134">
        <v>1</v>
      </c>
      <c r="H60" s="134">
        <v>1</v>
      </c>
      <c r="I60" s="134">
        <v>1</v>
      </c>
      <c r="J60" s="134">
        <v>1</v>
      </c>
      <c r="K60" s="134">
        <v>1</v>
      </c>
      <c r="L60" s="134">
        <v>1</v>
      </c>
      <c r="M60" s="134">
        <v>1</v>
      </c>
      <c r="N60" s="134">
        <v>1</v>
      </c>
      <c r="O60" s="134">
        <v>1</v>
      </c>
      <c r="P60" s="134">
        <v>1</v>
      </c>
      <c r="Q60" s="134">
        <v>1</v>
      </c>
      <c r="R60" s="134">
        <v>1</v>
      </c>
      <c r="S60" s="134">
        <v>1</v>
      </c>
      <c r="T60" s="134">
        <v>1</v>
      </c>
      <c r="U60" s="134">
        <v>1</v>
      </c>
      <c r="V60" s="134">
        <v>1</v>
      </c>
      <c r="W60" s="134">
        <v>1</v>
      </c>
      <c r="X60" s="134">
        <v>1</v>
      </c>
      <c r="Y60" s="134">
        <v>1</v>
      </c>
      <c r="Z60" s="134">
        <v>1</v>
      </c>
      <c r="AA60" s="134">
        <v>1</v>
      </c>
      <c r="AB60" s="135">
        <v>1</v>
      </c>
    </row>
    <row r="61" spans="1:28" ht="10.5">
      <c r="A61" s="130" t="s">
        <v>187</v>
      </c>
      <c r="B61" s="131"/>
      <c r="C61" s="131"/>
      <c r="D61" s="131" t="s">
        <v>154</v>
      </c>
      <c r="E61" s="134">
        <v>1</v>
      </c>
      <c r="F61" s="134">
        <v>1</v>
      </c>
      <c r="G61" s="134">
        <v>1</v>
      </c>
      <c r="H61" s="134">
        <v>1</v>
      </c>
      <c r="I61" s="134">
        <v>1</v>
      </c>
      <c r="J61" s="134">
        <v>1</v>
      </c>
      <c r="K61" s="134">
        <v>1</v>
      </c>
      <c r="L61" s="134">
        <v>1</v>
      </c>
      <c r="M61" s="134">
        <v>1</v>
      </c>
      <c r="N61" s="134">
        <v>1</v>
      </c>
      <c r="O61" s="134">
        <v>1</v>
      </c>
      <c r="P61" s="134">
        <v>1</v>
      </c>
      <c r="Q61" s="134">
        <v>1</v>
      </c>
      <c r="R61" s="134">
        <v>1</v>
      </c>
      <c r="S61" s="134">
        <v>1</v>
      </c>
      <c r="T61" s="134">
        <v>1</v>
      </c>
      <c r="U61" s="134">
        <v>1</v>
      </c>
      <c r="V61" s="134">
        <v>1</v>
      </c>
      <c r="W61" s="134">
        <v>1</v>
      </c>
      <c r="X61" s="134">
        <v>1</v>
      </c>
      <c r="Y61" s="134">
        <v>1</v>
      </c>
      <c r="Z61" s="134">
        <v>1</v>
      </c>
      <c r="AA61" s="134">
        <v>1</v>
      </c>
      <c r="AB61" s="135">
        <v>1</v>
      </c>
    </row>
    <row r="62" spans="1:28" ht="10.5">
      <c r="A62" s="130"/>
      <c r="B62" s="131"/>
      <c r="C62" s="131"/>
      <c r="D62" s="131"/>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4"/>
    </row>
    <row r="63" spans="1:28" ht="10.5">
      <c r="A63" s="130" t="s">
        <v>197</v>
      </c>
      <c r="B63" s="131" t="s">
        <v>50</v>
      </c>
      <c r="C63" s="131" t="s">
        <v>43</v>
      </c>
      <c r="D63" s="131" t="s">
        <v>47</v>
      </c>
      <c r="E63" s="134">
        <v>66</v>
      </c>
      <c r="F63" s="134">
        <v>66</v>
      </c>
      <c r="G63" s="134">
        <v>66</v>
      </c>
      <c r="H63" s="134">
        <v>66</v>
      </c>
      <c r="I63" s="134">
        <v>66</v>
      </c>
      <c r="J63" s="134">
        <v>66</v>
      </c>
      <c r="K63" s="134">
        <v>66</v>
      </c>
      <c r="L63" s="134">
        <v>66</v>
      </c>
      <c r="M63" s="134">
        <v>66</v>
      </c>
      <c r="N63" s="134">
        <v>66</v>
      </c>
      <c r="O63" s="134">
        <v>66</v>
      </c>
      <c r="P63" s="134">
        <v>66</v>
      </c>
      <c r="Q63" s="134">
        <v>66</v>
      </c>
      <c r="R63" s="134">
        <v>66</v>
      </c>
      <c r="S63" s="134">
        <v>66</v>
      </c>
      <c r="T63" s="134">
        <v>66</v>
      </c>
      <c r="U63" s="134">
        <v>66</v>
      </c>
      <c r="V63" s="134">
        <v>66</v>
      </c>
      <c r="W63" s="134">
        <v>66</v>
      </c>
      <c r="X63" s="134">
        <v>66</v>
      </c>
      <c r="Y63" s="134">
        <v>66</v>
      </c>
      <c r="Z63" s="134">
        <v>66</v>
      </c>
      <c r="AA63" s="134">
        <v>66</v>
      </c>
      <c r="AB63" s="135">
        <v>66</v>
      </c>
    </row>
    <row r="64" spans="1:28" ht="10.5">
      <c r="A64" s="130" t="s">
        <v>190</v>
      </c>
      <c r="B64" s="131" t="s">
        <v>186</v>
      </c>
      <c r="C64" s="131"/>
      <c r="D64" s="131" t="s">
        <v>154</v>
      </c>
      <c r="E64" s="134">
        <v>66</v>
      </c>
      <c r="F64" s="134">
        <v>66</v>
      </c>
      <c r="G64" s="134">
        <v>66</v>
      </c>
      <c r="H64" s="134">
        <v>66</v>
      </c>
      <c r="I64" s="134">
        <v>66</v>
      </c>
      <c r="J64" s="134">
        <v>66</v>
      </c>
      <c r="K64" s="134">
        <v>66</v>
      </c>
      <c r="L64" s="134">
        <v>66</v>
      </c>
      <c r="M64" s="134">
        <v>66</v>
      </c>
      <c r="N64" s="134">
        <v>66</v>
      </c>
      <c r="O64" s="134">
        <v>66</v>
      </c>
      <c r="P64" s="134">
        <v>66</v>
      </c>
      <c r="Q64" s="134">
        <v>66</v>
      </c>
      <c r="R64" s="134">
        <v>66</v>
      </c>
      <c r="S64" s="134">
        <v>66</v>
      </c>
      <c r="T64" s="134">
        <v>66</v>
      </c>
      <c r="U64" s="134">
        <v>66</v>
      </c>
      <c r="V64" s="134">
        <v>66</v>
      </c>
      <c r="W64" s="134">
        <v>66</v>
      </c>
      <c r="X64" s="134">
        <v>66</v>
      </c>
      <c r="Y64" s="134">
        <v>66</v>
      </c>
      <c r="Z64" s="134">
        <v>66</v>
      </c>
      <c r="AA64" s="134">
        <v>66</v>
      </c>
      <c r="AB64" s="135">
        <v>66</v>
      </c>
    </row>
    <row r="65" spans="1:28" ht="10.5">
      <c r="A65" s="130" t="s">
        <v>198</v>
      </c>
      <c r="B65" s="131" t="s">
        <v>50</v>
      </c>
      <c r="C65" s="131" t="s">
        <v>43</v>
      </c>
      <c r="D65" s="131" t="s">
        <v>47</v>
      </c>
      <c r="E65" s="134">
        <v>74</v>
      </c>
      <c r="F65" s="134">
        <v>74</v>
      </c>
      <c r="G65" s="134">
        <v>74</v>
      </c>
      <c r="H65" s="134">
        <v>74</v>
      </c>
      <c r="I65" s="134">
        <v>74</v>
      </c>
      <c r="J65" s="134">
        <v>74</v>
      </c>
      <c r="K65" s="134">
        <v>74</v>
      </c>
      <c r="L65" s="134">
        <v>74</v>
      </c>
      <c r="M65" s="134">
        <v>74</v>
      </c>
      <c r="N65" s="134">
        <v>74</v>
      </c>
      <c r="O65" s="134">
        <v>74</v>
      </c>
      <c r="P65" s="134">
        <v>74</v>
      </c>
      <c r="Q65" s="134">
        <v>74</v>
      </c>
      <c r="R65" s="134">
        <v>74</v>
      </c>
      <c r="S65" s="134">
        <v>74</v>
      </c>
      <c r="T65" s="134">
        <v>74</v>
      </c>
      <c r="U65" s="134">
        <v>74</v>
      </c>
      <c r="V65" s="134">
        <v>74</v>
      </c>
      <c r="W65" s="134">
        <v>74</v>
      </c>
      <c r="X65" s="134">
        <v>74</v>
      </c>
      <c r="Y65" s="134">
        <v>74</v>
      </c>
      <c r="Z65" s="134">
        <v>74</v>
      </c>
      <c r="AA65" s="134">
        <v>74</v>
      </c>
      <c r="AB65" s="135">
        <v>74</v>
      </c>
    </row>
    <row r="66" spans="1:28" ht="10.5">
      <c r="A66" s="130" t="s">
        <v>190</v>
      </c>
      <c r="B66" s="131" t="s">
        <v>186</v>
      </c>
      <c r="C66" s="131"/>
      <c r="D66" s="131" t="s">
        <v>154</v>
      </c>
      <c r="E66" s="134">
        <v>74</v>
      </c>
      <c r="F66" s="134">
        <v>74</v>
      </c>
      <c r="G66" s="134">
        <v>74</v>
      </c>
      <c r="H66" s="134">
        <v>74</v>
      </c>
      <c r="I66" s="134">
        <v>74</v>
      </c>
      <c r="J66" s="134">
        <v>74</v>
      </c>
      <c r="K66" s="134">
        <v>74</v>
      </c>
      <c r="L66" s="134">
        <v>74</v>
      </c>
      <c r="M66" s="134">
        <v>74</v>
      </c>
      <c r="N66" s="134">
        <v>74</v>
      </c>
      <c r="O66" s="134">
        <v>74</v>
      </c>
      <c r="P66" s="134">
        <v>74</v>
      </c>
      <c r="Q66" s="134">
        <v>74</v>
      </c>
      <c r="R66" s="134">
        <v>74</v>
      </c>
      <c r="S66" s="134">
        <v>74</v>
      </c>
      <c r="T66" s="134">
        <v>74</v>
      </c>
      <c r="U66" s="134">
        <v>74</v>
      </c>
      <c r="V66" s="134">
        <v>74</v>
      </c>
      <c r="W66" s="134">
        <v>74</v>
      </c>
      <c r="X66" s="134">
        <v>74</v>
      </c>
      <c r="Y66" s="134">
        <v>74</v>
      </c>
      <c r="Z66" s="134">
        <v>74</v>
      </c>
      <c r="AA66" s="134">
        <v>74</v>
      </c>
      <c r="AB66" s="135">
        <v>74</v>
      </c>
    </row>
    <row r="67" spans="1:28" ht="10.5">
      <c r="A67" s="130" t="s">
        <v>195</v>
      </c>
      <c r="B67" s="131" t="s">
        <v>50</v>
      </c>
      <c r="C67" s="131" t="s">
        <v>43</v>
      </c>
      <c r="D67" s="131" t="s">
        <v>47</v>
      </c>
      <c r="E67" s="138">
        <v>70</v>
      </c>
      <c r="F67" s="138">
        <v>70</v>
      </c>
      <c r="G67" s="138">
        <v>70</v>
      </c>
      <c r="H67" s="138">
        <v>70</v>
      </c>
      <c r="I67" s="138">
        <v>70</v>
      </c>
      <c r="J67" s="138">
        <v>70</v>
      </c>
      <c r="K67" s="138">
        <v>70</v>
      </c>
      <c r="L67" s="138">
        <v>70</v>
      </c>
      <c r="M67" s="138">
        <v>70</v>
      </c>
      <c r="N67" s="138">
        <v>70</v>
      </c>
      <c r="O67" s="138">
        <v>70</v>
      </c>
      <c r="P67" s="138">
        <v>70</v>
      </c>
      <c r="Q67" s="138">
        <v>70</v>
      </c>
      <c r="R67" s="138">
        <v>70</v>
      </c>
      <c r="S67" s="138">
        <v>70</v>
      </c>
      <c r="T67" s="138">
        <v>70</v>
      </c>
      <c r="U67" s="138">
        <v>70</v>
      </c>
      <c r="V67" s="138">
        <v>70</v>
      </c>
      <c r="W67" s="138">
        <v>70</v>
      </c>
      <c r="X67" s="138">
        <v>70</v>
      </c>
      <c r="Y67" s="138">
        <v>70</v>
      </c>
      <c r="Z67" s="138">
        <v>70</v>
      </c>
      <c r="AA67" s="138">
        <v>70</v>
      </c>
      <c r="AB67" s="139">
        <v>70</v>
      </c>
    </row>
    <row r="68" spans="1:28" ht="10.5">
      <c r="A68" s="130" t="s">
        <v>191</v>
      </c>
      <c r="B68" s="131" t="s">
        <v>186</v>
      </c>
      <c r="C68" s="131"/>
      <c r="D68" s="131" t="s">
        <v>154</v>
      </c>
      <c r="E68" s="138">
        <v>70</v>
      </c>
      <c r="F68" s="138">
        <v>70</v>
      </c>
      <c r="G68" s="138">
        <v>70</v>
      </c>
      <c r="H68" s="138">
        <v>70</v>
      </c>
      <c r="I68" s="138">
        <v>70</v>
      </c>
      <c r="J68" s="138">
        <v>70</v>
      </c>
      <c r="K68" s="138">
        <v>70</v>
      </c>
      <c r="L68" s="138">
        <v>70</v>
      </c>
      <c r="M68" s="138">
        <v>70</v>
      </c>
      <c r="N68" s="138">
        <v>70</v>
      </c>
      <c r="O68" s="138">
        <v>70</v>
      </c>
      <c r="P68" s="138">
        <v>70</v>
      </c>
      <c r="Q68" s="138">
        <v>70</v>
      </c>
      <c r="R68" s="138">
        <v>70</v>
      </c>
      <c r="S68" s="138">
        <v>70</v>
      </c>
      <c r="T68" s="138">
        <v>70</v>
      </c>
      <c r="U68" s="138">
        <v>70</v>
      </c>
      <c r="V68" s="138">
        <v>70</v>
      </c>
      <c r="W68" s="138">
        <v>70</v>
      </c>
      <c r="X68" s="138">
        <v>70</v>
      </c>
      <c r="Y68" s="138">
        <v>70</v>
      </c>
      <c r="Z68" s="138">
        <v>70</v>
      </c>
      <c r="AA68" s="138">
        <v>70</v>
      </c>
      <c r="AB68" s="139">
        <v>70</v>
      </c>
    </row>
    <row r="69" spans="1:28" ht="10.5">
      <c r="A69" s="130" t="s">
        <v>196</v>
      </c>
      <c r="B69" s="131" t="s">
        <v>50</v>
      </c>
      <c r="C69" s="131" t="s">
        <v>43</v>
      </c>
      <c r="D69" s="131" t="s">
        <v>47</v>
      </c>
      <c r="E69" s="138">
        <v>70</v>
      </c>
      <c r="F69" s="138">
        <v>70</v>
      </c>
      <c r="G69" s="138">
        <v>70</v>
      </c>
      <c r="H69" s="138">
        <v>70</v>
      </c>
      <c r="I69" s="138">
        <v>70</v>
      </c>
      <c r="J69" s="138">
        <v>70</v>
      </c>
      <c r="K69" s="138">
        <v>70</v>
      </c>
      <c r="L69" s="138">
        <v>70</v>
      </c>
      <c r="M69" s="138">
        <v>70</v>
      </c>
      <c r="N69" s="138">
        <v>70</v>
      </c>
      <c r="O69" s="138">
        <v>70</v>
      </c>
      <c r="P69" s="138">
        <v>70</v>
      </c>
      <c r="Q69" s="138">
        <v>70</v>
      </c>
      <c r="R69" s="138">
        <v>70</v>
      </c>
      <c r="S69" s="138">
        <v>70</v>
      </c>
      <c r="T69" s="138">
        <v>70</v>
      </c>
      <c r="U69" s="138">
        <v>70</v>
      </c>
      <c r="V69" s="138">
        <v>70</v>
      </c>
      <c r="W69" s="138">
        <v>70</v>
      </c>
      <c r="X69" s="138">
        <v>70</v>
      </c>
      <c r="Y69" s="138">
        <v>70</v>
      </c>
      <c r="Z69" s="138">
        <v>70</v>
      </c>
      <c r="AA69" s="138">
        <v>70</v>
      </c>
      <c r="AB69" s="139">
        <v>70</v>
      </c>
    </row>
    <row r="70" spans="1:28" ht="10.5">
      <c r="A70" s="130" t="s">
        <v>191</v>
      </c>
      <c r="B70" s="131" t="s">
        <v>186</v>
      </c>
      <c r="C70" s="131"/>
      <c r="D70" s="131" t="s">
        <v>154</v>
      </c>
      <c r="E70" s="138">
        <v>70</v>
      </c>
      <c r="F70" s="138">
        <v>70</v>
      </c>
      <c r="G70" s="138">
        <v>70</v>
      </c>
      <c r="H70" s="138">
        <v>70</v>
      </c>
      <c r="I70" s="138">
        <v>70</v>
      </c>
      <c r="J70" s="138">
        <v>70</v>
      </c>
      <c r="K70" s="138">
        <v>70</v>
      </c>
      <c r="L70" s="138">
        <v>70</v>
      </c>
      <c r="M70" s="138">
        <v>70</v>
      </c>
      <c r="N70" s="138">
        <v>70</v>
      </c>
      <c r="O70" s="138">
        <v>70</v>
      </c>
      <c r="P70" s="138">
        <v>70</v>
      </c>
      <c r="Q70" s="138">
        <v>70</v>
      </c>
      <c r="R70" s="138">
        <v>70</v>
      </c>
      <c r="S70" s="138">
        <v>70</v>
      </c>
      <c r="T70" s="138">
        <v>70</v>
      </c>
      <c r="U70" s="138">
        <v>70</v>
      </c>
      <c r="V70" s="138">
        <v>70</v>
      </c>
      <c r="W70" s="138">
        <v>70</v>
      </c>
      <c r="X70" s="138">
        <v>70</v>
      </c>
      <c r="Y70" s="138">
        <v>70</v>
      </c>
      <c r="Z70" s="138">
        <v>70</v>
      </c>
      <c r="AA70" s="138">
        <v>70</v>
      </c>
      <c r="AB70" s="139">
        <v>70</v>
      </c>
    </row>
    <row r="71" spans="1:28" ht="10.5">
      <c r="A71" s="130" t="s">
        <v>199</v>
      </c>
      <c r="B71" s="131" t="s">
        <v>50</v>
      </c>
      <c r="C71" s="131" t="s">
        <v>43</v>
      </c>
      <c r="D71" s="131" t="s">
        <v>47</v>
      </c>
      <c r="E71" s="138">
        <v>70</v>
      </c>
      <c r="F71" s="138">
        <v>70</v>
      </c>
      <c r="G71" s="138">
        <v>70</v>
      </c>
      <c r="H71" s="138">
        <v>70</v>
      </c>
      <c r="I71" s="138">
        <v>70</v>
      </c>
      <c r="J71" s="138">
        <v>70</v>
      </c>
      <c r="K71" s="138">
        <v>70</v>
      </c>
      <c r="L71" s="138">
        <v>70</v>
      </c>
      <c r="M71" s="138">
        <v>70</v>
      </c>
      <c r="N71" s="138">
        <v>70</v>
      </c>
      <c r="O71" s="138">
        <v>70</v>
      </c>
      <c r="P71" s="138">
        <v>70</v>
      </c>
      <c r="Q71" s="138">
        <v>70</v>
      </c>
      <c r="R71" s="138">
        <v>70</v>
      </c>
      <c r="S71" s="138">
        <v>70</v>
      </c>
      <c r="T71" s="138">
        <v>70</v>
      </c>
      <c r="U71" s="138">
        <v>70</v>
      </c>
      <c r="V71" s="138">
        <v>70</v>
      </c>
      <c r="W71" s="138">
        <v>70</v>
      </c>
      <c r="X71" s="138">
        <v>70</v>
      </c>
      <c r="Y71" s="138">
        <v>70</v>
      </c>
      <c r="Z71" s="138">
        <v>70</v>
      </c>
      <c r="AA71" s="138">
        <v>70</v>
      </c>
      <c r="AB71" s="139">
        <v>70</v>
      </c>
    </row>
    <row r="72" spans="1:28" ht="10.5">
      <c r="A72" s="130"/>
      <c r="B72" s="131" t="s">
        <v>186</v>
      </c>
      <c r="C72" s="131"/>
      <c r="D72" s="131" t="s">
        <v>154</v>
      </c>
      <c r="E72" s="134">
        <v>70</v>
      </c>
      <c r="F72" s="134">
        <v>70</v>
      </c>
      <c r="G72" s="134">
        <v>70</v>
      </c>
      <c r="H72" s="134">
        <v>70</v>
      </c>
      <c r="I72" s="134">
        <v>70</v>
      </c>
      <c r="J72" s="134">
        <v>70</v>
      </c>
      <c r="K72" s="134">
        <v>70</v>
      </c>
      <c r="L72" s="134">
        <v>70</v>
      </c>
      <c r="M72" s="134">
        <v>70</v>
      </c>
      <c r="N72" s="134">
        <v>70</v>
      </c>
      <c r="O72" s="134">
        <v>70</v>
      </c>
      <c r="P72" s="134">
        <v>70</v>
      </c>
      <c r="Q72" s="134">
        <v>70</v>
      </c>
      <c r="R72" s="134">
        <v>70</v>
      </c>
      <c r="S72" s="134">
        <v>70</v>
      </c>
      <c r="T72" s="134">
        <v>70</v>
      </c>
      <c r="U72" s="134">
        <v>70</v>
      </c>
      <c r="V72" s="134">
        <v>70</v>
      </c>
      <c r="W72" s="134">
        <v>70</v>
      </c>
      <c r="X72" s="134">
        <v>70</v>
      </c>
      <c r="Y72" s="134">
        <v>70</v>
      </c>
      <c r="Z72" s="134">
        <v>70</v>
      </c>
      <c r="AA72" s="134">
        <v>70</v>
      </c>
      <c r="AB72" s="135">
        <v>70</v>
      </c>
    </row>
    <row r="73" spans="1:28" ht="10.5">
      <c r="A73" s="130" t="s">
        <v>200</v>
      </c>
      <c r="B73" s="131" t="s">
        <v>50</v>
      </c>
      <c r="C73" s="131" t="s">
        <v>43</v>
      </c>
      <c r="D73" s="131" t="s">
        <v>47</v>
      </c>
      <c r="E73" s="134">
        <v>75</v>
      </c>
      <c r="F73" s="134">
        <v>75</v>
      </c>
      <c r="G73" s="134">
        <v>75</v>
      </c>
      <c r="H73" s="134">
        <v>75</v>
      </c>
      <c r="I73" s="134">
        <v>75</v>
      </c>
      <c r="J73" s="134">
        <v>75</v>
      </c>
      <c r="K73" s="134">
        <v>75</v>
      </c>
      <c r="L73" s="134">
        <v>75</v>
      </c>
      <c r="M73" s="134">
        <v>75</v>
      </c>
      <c r="N73" s="134">
        <v>75</v>
      </c>
      <c r="O73" s="134">
        <v>75</v>
      </c>
      <c r="P73" s="134">
        <v>75</v>
      </c>
      <c r="Q73" s="134">
        <v>75</v>
      </c>
      <c r="R73" s="134">
        <v>75</v>
      </c>
      <c r="S73" s="134">
        <v>75</v>
      </c>
      <c r="T73" s="134">
        <v>75</v>
      </c>
      <c r="U73" s="134">
        <v>75</v>
      </c>
      <c r="V73" s="134">
        <v>75</v>
      </c>
      <c r="W73" s="134">
        <v>75</v>
      </c>
      <c r="X73" s="134">
        <v>75</v>
      </c>
      <c r="Y73" s="134">
        <v>75</v>
      </c>
      <c r="Z73" s="134">
        <v>75</v>
      </c>
      <c r="AA73" s="134">
        <v>75</v>
      </c>
      <c r="AB73" s="135">
        <v>75</v>
      </c>
    </row>
    <row r="74" spans="1:28" ht="10.5">
      <c r="A74" s="130"/>
      <c r="B74" s="131" t="s">
        <v>186</v>
      </c>
      <c r="C74" s="131"/>
      <c r="D74" s="131" t="s">
        <v>154</v>
      </c>
      <c r="E74" s="134">
        <v>75</v>
      </c>
      <c r="F74" s="134">
        <v>75</v>
      </c>
      <c r="G74" s="134">
        <v>75</v>
      </c>
      <c r="H74" s="134">
        <v>75</v>
      </c>
      <c r="I74" s="134">
        <v>75</v>
      </c>
      <c r="J74" s="134">
        <v>75</v>
      </c>
      <c r="K74" s="134">
        <v>75</v>
      </c>
      <c r="L74" s="134">
        <v>75</v>
      </c>
      <c r="M74" s="134">
        <v>75</v>
      </c>
      <c r="N74" s="134">
        <v>75</v>
      </c>
      <c r="O74" s="134">
        <v>75</v>
      </c>
      <c r="P74" s="134">
        <v>75</v>
      </c>
      <c r="Q74" s="134">
        <v>75</v>
      </c>
      <c r="R74" s="134">
        <v>75</v>
      </c>
      <c r="S74" s="134">
        <v>75</v>
      </c>
      <c r="T74" s="134">
        <v>75</v>
      </c>
      <c r="U74" s="134">
        <v>75</v>
      </c>
      <c r="V74" s="134">
        <v>75</v>
      </c>
      <c r="W74" s="134">
        <v>75</v>
      </c>
      <c r="X74" s="134">
        <v>75</v>
      </c>
      <c r="Y74" s="134">
        <v>75</v>
      </c>
      <c r="Z74" s="134">
        <v>75</v>
      </c>
      <c r="AA74" s="134">
        <v>75</v>
      </c>
      <c r="AB74" s="135">
        <v>75</v>
      </c>
    </row>
    <row r="75" spans="1:28" ht="10.5">
      <c r="A75" s="130" t="s">
        <v>193</v>
      </c>
      <c r="B75" s="131" t="s">
        <v>50</v>
      </c>
      <c r="C75" s="131" t="s">
        <v>43</v>
      </c>
      <c r="D75" s="131" t="s">
        <v>47</v>
      </c>
      <c r="E75" s="134">
        <v>45</v>
      </c>
      <c r="F75" s="134">
        <v>45</v>
      </c>
      <c r="G75" s="134">
        <v>45</v>
      </c>
      <c r="H75" s="134">
        <v>45</v>
      </c>
      <c r="I75" s="134">
        <v>45</v>
      </c>
      <c r="J75" s="134">
        <v>45</v>
      </c>
      <c r="K75" s="134">
        <v>45</v>
      </c>
      <c r="L75" s="134">
        <v>45</v>
      </c>
      <c r="M75" s="134">
        <v>45</v>
      </c>
      <c r="N75" s="134">
        <v>45</v>
      </c>
      <c r="O75" s="134">
        <v>45</v>
      </c>
      <c r="P75" s="134">
        <v>45</v>
      </c>
      <c r="Q75" s="134">
        <v>45</v>
      </c>
      <c r="R75" s="134">
        <v>45</v>
      </c>
      <c r="S75" s="134">
        <v>45</v>
      </c>
      <c r="T75" s="134">
        <v>45</v>
      </c>
      <c r="U75" s="134">
        <v>45</v>
      </c>
      <c r="V75" s="134">
        <v>45</v>
      </c>
      <c r="W75" s="134">
        <v>45</v>
      </c>
      <c r="X75" s="134">
        <v>45</v>
      </c>
      <c r="Y75" s="134">
        <v>45</v>
      </c>
      <c r="Z75" s="134">
        <v>45</v>
      </c>
      <c r="AA75" s="134">
        <v>45</v>
      </c>
      <c r="AB75" s="135">
        <v>45</v>
      </c>
    </row>
    <row r="76" spans="1:28" ht="10.5">
      <c r="A76" s="130" t="s">
        <v>194</v>
      </c>
      <c r="B76" s="131" t="s">
        <v>186</v>
      </c>
      <c r="C76" s="131"/>
      <c r="D76" s="131" t="s">
        <v>154</v>
      </c>
      <c r="E76" s="134">
        <v>45</v>
      </c>
      <c r="F76" s="134">
        <v>45</v>
      </c>
      <c r="G76" s="134">
        <v>45</v>
      </c>
      <c r="H76" s="134">
        <v>45</v>
      </c>
      <c r="I76" s="134">
        <v>45</v>
      </c>
      <c r="J76" s="134">
        <v>45</v>
      </c>
      <c r="K76" s="134">
        <v>45</v>
      </c>
      <c r="L76" s="134">
        <v>45</v>
      </c>
      <c r="M76" s="134">
        <v>45</v>
      </c>
      <c r="N76" s="134">
        <v>45</v>
      </c>
      <c r="O76" s="134">
        <v>45</v>
      </c>
      <c r="P76" s="134">
        <v>45</v>
      </c>
      <c r="Q76" s="134">
        <v>45</v>
      </c>
      <c r="R76" s="134">
        <v>45</v>
      </c>
      <c r="S76" s="134">
        <v>45</v>
      </c>
      <c r="T76" s="134">
        <v>45</v>
      </c>
      <c r="U76" s="134">
        <v>45</v>
      </c>
      <c r="V76" s="134">
        <v>45</v>
      </c>
      <c r="W76" s="134">
        <v>45</v>
      </c>
      <c r="X76" s="134">
        <v>45</v>
      </c>
      <c r="Y76" s="134">
        <v>45</v>
      </c>
      <c r="Z76" s="134">
        <v>45</v>
      </c>
      <c r="AA76" s="134">
        <v>45</v>
      </c>
      <c r="AB76" s="135">
        <v>45</v>
      </c>
    </row>
    <row r="77" spans="1:28" ht="10.5">
      <c r="A77" s="130"/>
      <c r="B77" s="131"/>
      <c r="C77" s="131"/>
      <c r="D77" s="131"/>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5"/>
    </row>
    <row r="78" spans="1:28" ht="10.5">
      <c r="A78" s="130"/>
      <c r="B78" s="131"/>
      <c r="C78" s="131"/>
      <c r="D78" s="131"/>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5"/>
    </row>
    <row r="79" spans="1:28" ht="10.5">
      <c r="A79" s="130" t="s">
        <v>184</v>
      </c>
      <c r="B79" s="131" t="s">
        <v>42</v>
      </c>
      <c r="C79" s="131" t="s">
        <v>43</v>
      </c>
      <c r="D79" s="131" t="s">
        <v>47</v>
      </c>
      <c r="E79" s="134">
        <v>1</v>
      </c>
      <c r="F79" s="134">
        <v>1</v>
      </c>
      <c r="G79" s="134">
        <v>1</v>
      </c>
      <c r="H79" s="134">
        <v>1</v>
      </c>
      <c r="I79" s="134">
        <v>1</v>
      </c>
      <c r="J79" s="134">
        <v>1</v>
      </c>
      <c r="K79" s="134">
        <v>1</v>
      </c>
      <c r="L79" s="134">
        <v>1</v>
      </c>
      <c r="M79" s="134">
        <v>1</v>
      </c>
      <c r="N79" s="134">
        <v>1</v>
      </c>
      <c r="O79" s="134">
        <v>1</v>
      </c>
      <c r="P79" s="134">
        <v>1</v>
      </c>
      <c r="Q79" s="134">
        <v>1</v>
      </c>
      <c r="R79" s="134">
        <v>1</v>
      </c>
      <c r="S79" s="134">
        <v>1</v>
      </c>
      <c r="T79" s="134">
        <v>1</v>
      </c>
      <c r="U79" s="134">
        <v>1</v>
      </c>
      <c r="V79" s="134">
        <v>1</v>
      </c>
      <c r="W79" s="134">
        <v>1</v>
      </c>
      <c r="X79" s="134">
        <v>1</v>
      </c>
      <c r="Y79" s="134">
        <v>1</v>
      </c>
      <c r="Z79" s="134">
        <v>1</v>
      </c>
      <c r="AA79" s="134">
        <v>1</v>
      </c>
      <c r="AB79" s="135">
        <v>1</v>
      </c>
    </row>
    <row r="80" spans="1:28" ht="10.5">
      <c r="A80" s="130"/>
      <c r="B80" s="131"/>
      <c r="C80" s="131"/>
      <c r="D80" s="131" t="s">
        <v>154</v>
      </c>
      <c r="E80" s="134">
        <v>1</v>
      </c>
      <c r="F80" s="134">
        <v>1</v>
      </c>
      <c r="G80" s="134">
        <v>1</v>
      </c>
      <c r="H80" s="134">
        <v>1</v>
      </c>
      <c r="I80" s="134">
        <v>1</v>
      </c>
      <c r="J80" s="134">
        <v>1</v>
      </c>
      <c r="K80" s="134">
        <v>1</v>
      </c>
      <c r="L80" s="134">
        <v>1</v>
      </c>
      <c r="M80" s="134">
        <v>1</v>
      </c>
      <c r="N80" s="134">
        <v>1</v>
      </c>
      <c r="O80" s="134">
        <v>1</v>
      </c>
      <c r="P80" s="134">
        <v>1</v>
      </c>
      <c r="Q80" s="134">
        <v>1</v>
      </c>
      <c r="R80" s="134">
        <v>1</v>
      </c>
      <c r="S80" s="134">
        <v>1</v>
      </c>
      <c r="T80" s="134">
        <v>1</v>
      </c>
      <c r="U80" s="134">
        <v>1</v>
      </c>
      <c r="V80" s="134">
        <v>1</v>
      </c>
      <c r="W80" s="134">
        <v>1</v>
      </c>
      <c r="X80" s="134">
        <v>1</v>
      </c>
      <c r="Y80" s="134">
        <v>1</v>
      </c>
      <c r="Z80" s="134">
        <v>1</v>
      </c>
      <c r="AA80" s="134">
        <v>1</v>
      </c>
      <c r="AB80" s="135">
        <v>1</v>
      </c>
    </row>
    <row r="81" spans="1:28" ht="10.5">
      <c r="A81" s="130" t="s">
        <v>185</v>
      </c>
      <c r="B81" s="131" t="s">
        <v>42</v>
      </c>
      <c r="C81" s="131" t="s">
        <v>43</v>
      </c>
      <c r="D81" s="131" t="s">
        <v>47</v>
      </c>
      <c r="E81" s="134">
        <v>1</v>
      </c>
      <c r="F81" s="134">
        <v>1</v>
      </c>
      <c r="G81" s="134">
        <v>1</v>
      </c>
      <c r="H81" s="134">
        <v>1</v>
      </c>
      <c r="I81" s="134">
        <v>1</v>
      </c>
      <c r="J81" s="134">
        <v>1</v>
      </c>
      <c r="K81" s="134">
        <v>1</v>
      </c>
      <c r="L81" s="134">
        <v>1</v>
      </c>
      <c r="M81" s="134">
        <v>1</v>
      </c>
      <c r="N81" s="134">
        <v>1</v>
      </c>
      <c r="O81" s="134">
        <v>1</v>
      </c>
      <c r="P81" s="134">
        <v>1</v>
      </c>
      <c r="Q81" s="134">
        <v>1</v>
      </c>
      <c r="R81" s="134">
        <v>1</v>
      </c>
      <c r="S81" s="134">
        <v>1</v>
      </c>
      <c r="T81" s="134">
        <v>1</v>
      </c>
      <c r="U81" s="134">
        <v>1</v>
      </c>
      <c r="V81" s="134">
        <v>1</v>
      </c>
      <c r="W81" s="134">
        <v>1</v>
      </c>
      <c r="X81" s="134">
        <v>1</v>
      </c>
      <c r="Y81" s="134">
        <v>1</v>
      </c>
      <c r="Z81" s="134">
        <v>1</v>
      </c>
      <c r="AA81" s="134">
        <v>1</v>
      </c>
      <c r="AB81" s="135">
        <v>1</v>
      </c>
    </row>
    <row r="82" spans="1:28" ht="10.5">
      <c r="A82" s="130"/>
      <c r="B82" s="131"/>
      <c r="C82" s="131"/>
      <c r="D82" s="131" t="s">
        <v>154</v>
      </c>
      <c r="E82" s="134">
        <v>1</v>
      </c>
      <c r="F82" s="134">
        <v>1</v>
      </c>
      <c r="G82" s="134">
        <v>1</v>
      </c>
      <c r="H82" s="134">
        <v>1</v>
      </c>
      <c r="I82" s="134">
        <v>1</v>
      </c>
      <c r="J82" s="134">
        <v>1</v>
      </c>
      <c r="K82" s="134">
        <v>1</v>
      </c>
      <c r="L82" s="134">
        <v>1</v>
      </c>
      <c r="M82" s="134">
        <v>1</v>
      </c>
      <c r="N82" s="134">
        <v>1</v>
      </c>
      <c r="O82" s="134">
        <v>1</v>
      </c>
      <c r="P82" s="134">
        <v>1</v>
      </c>
      <c r="Q82" s="134">
        <v>1</v>
      </c>
      <c r="R82" s="134">
        <v>1</v>
      </c>
      <c r="S82" s="134">
        <v>1</v>
      </c>
      <c r="T82" s="134">
        <v>1</v>
      </c>
      <c r="U82" s="134">
        <v>1</v>
      </c>
      <c r="V82" s="134">
        <v>1</v>
      </c>
      <c r="W82" s="134">
        <v>1</v>
      </c>
      <c r="X82" s="134">
        <v>1</v>
      </c>
      <c r="Y82" s="134">
        <v>1</v>
      </c>
      <c r="Z82" s="134">
        <v>1</v>
      </c>
      <c r="AA82" s="134">
        <v>1</v>
      </c>
      <c r="AB82" s="135">
        <v>1</v>
      </c>
    </row>
    <row r="83" spans="1:28" ht="10.5">
      <c r="A83" s="130"/>
      <c r="B83" s="131"/>
      <c r="C83" s="131"/>
      <c r="D83" s="131"/>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5"/>
    </row>
    <row r="84" spans="1:28" ht="10.5">
      <c r="A84" s="376" t="s">
        <v>156</v>
      </c>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8"/>
    </row>
    <row r="85" spans="1:28" ht="10.5" hidden="1">
      <c r="A85" s="130" t="s">
        <v>37</v>
      </c>
      <c r="B85" s="131" t="s">
        <v>50</v>
      </c>
      <c r="C85" s="131" t="s">
        <v>43</v>
      </c>
      <c r="D85" s="131" t="s">
        <v>47</v>
      </c>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4"/>
    </row>
    <row r="86" spans="1:28" ht="10.5" hidden="1">
      <c r="A86" s="130"/>
      <c r="B86" s="140" t="s">
        <v>8</v>
      </c>
      <c r="C86" s="131"/>
      <c r="D86" s="131" t="s">
        <v>48</v>
      </c>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4"/>
    </row>
    <row r="87" spans="1:28" ht="10.5" hidden="1">
      <c r="A87" s="130"/>
      <c r="B87" s="131"/>
      <c r="C87" s="131"/>
      <c r="D87" s="131" t="s">
        <v>51</v>
      </c>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4"/>
    </row>
    <row r="88" spans="1:28" ht="10.5" hidden="1">
      <c r="A88" s="130"/>
      <c r="B88" s="131"/>
      <c r="C88" s="131"/>
      <c r="D88" s="131" t="s">
        <v>52</v>
      </c>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4"/>
    </row>
    <row r="89" spans="1:28" ht="10.5" hidden="1">
      <c r="A89" s="130"/>
      <c r="B89" s="131"/>
      <c r="C89" s="131"/>
      <c r="D89" s="131" t="s">
        <v>44</v>
      </c>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4"/>
    </row>
    <row r="90" spans="1:28" ht="10.5" hidden="1">
      <c r="A90" s="130" t="s">
        <v>38</v>
      </c>
      <c r="B90" s="131" t="s">
        <v>50</v>
      </c>
      <c r="C90" s="131" t="s">
        <v>43</v>
      </c>
      <c r="D90" s="131" t="s">
        <v>47</v>
      </c>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4"/>
    </row>
    <row r="91" spans="1:28" ht="10.5" hidden="1">
      <c r="A91" s="130"/>
      <c r="B91" s="140" t="s">
        <v>8</v>
      </c>
      <c r="C91" s="131"/>
      <c r="D91" s="131" t="s">
        <v>48</v>
      </c>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4"/>
    </row>
    <row r="92" spans="1:28" ht="10.5" hidden="1">
      <c r="A92" s="130"/>
      <c r="B92" s="131"/>
      <c r="C92" s="131"/>
      <c r="D92" s="131" t="s">
        <v>51</v>
      </c>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4"/>
    </row>
    <row r="93" spans="1:28" ht="10.5" hidden="1">
      <c r="A93" s="130"/>
      <c r="B93" s="131"/>
      <c r="C93" s="131"/>
      <c r="D93" s="131" t="s">
        <v>52</v>
      </c>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4"/>
    </row>
    <row r="94" spans="1:28" ht="10.5" hidden="1">
      <c r="A94" s="130"/>
      <c r="B94" s="131"/>
      <c r="C94" s="131"/>
      <c r="D94" s="131" t="s">
        <v>44</v>
      </c>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4"/>
    </row>
    <row r="95" spans="1:28" ht="10.5" hidden="1">
      <c r="A95" s="130" t="s">
        <v>53</v>
      </c>
      <c r="B95" s="131" t="s">
        <v>54</v>
      </c>
      <c r="C95" s="131" t="s">
        <v>43</v>
      </c>
      <c r="D95" s="131" t="s">
        <v>46</v>
      </c>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4"/>
    </row>
    <row r="96" spans="1:28" ht="10.5" hidden="1">
      <c r="A96" s="130" t="s">
        <v>55</v>
      </c>
      <c r="B96" s="131" t="s">
        <v>50</v>
      </c>
      <c r="C96" s="131" t="s">
        <v>56</v>
      </c>
      <c r="D96" s="131" t="s">
        <v>46</v>
      </c>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4"/>
    </row>
    <row r="97" spans="1:28" ht="10.5" hidden="1">
      <c r="A97" s="130"/>
      <c r="B97" s="131" t="s">
        <v>8</v>
      </c>
      <c r="C97" s="131" t="s">
        <v>57</v>
      </c>
      <c r="D97" s="131" t="s">
        <v>46</v>
      </c>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4"/>
    </row>
    <row r="98" spans="1:28" ht="10.5" hidden="1">
      <c r="A98" s="130"/>
      <c r="B98" s="131"/>
      <c r="C98" s="131" t="s">
        <v>43</v>
      </c>
      <c r="D98" s="131" t="s">
        <v>46</v>
      </c>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4"/>
    </row>
    <row r="99" spans="1:28" ht="10.5" hidden="1">
      <c r="A99" s="130" t="s">
        <v>58</v>
      </c>
      <c r="B99" s="131" t="s">
        <v>50</v>
      </c>
      <c r="C99" s="131" t="s">
        <v>43</v>
      </c>
      <c r="D99" s="131" t="s">
        <v>46</v>
      </c>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4"/>
    </row>
    <row r="100" spans="1:28" ht="10.5" hidden="1">
      <c r="A100" s="130" t="s">
        <v>59</v>
      </c>
      <c r="B100" s="131" t="s">
        <v>50</v>
      </c>
      <c r="C100" s="131" t="s">
        <v>43</v>
      </c>
      <c r="D100" s="131" t="s">
        <v>46</v>
      </c>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4"/>
    </row>
    <row r="101" spans="1:28" ht="10.5" hidden="1">
      <c r="A101" s="130" t="s">
        <v>60</v>
      </c>
      <c r="B101" s="131" t="s">
        <v>50</v>
      </c>
      <c r="C101" s="131" t="s">
        <v>43</v>
      </c>
      <c r="D101" s="131" t="s">
        <v>46</v>
      </c>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4"/>
    </row>
    <row r="102" spans="1:28" ht="10.5">
      <c r="A102" s="130" t="s">
        <v>320</v>
      </c>
      <c r="B102" s="131" t="s">
        <v>45</v>
      </c>
      <c r="C102" s="131" t="s">
        <v>43</v>
      </c>
      <c r="D102" s="131" t="s">
        <v>47</v>
      </c>
      <c r="E102" s="143">
        <v>0.05</v>
      </c>
      <c r="F102" s="143">
        <v>0.05</v>
      </c>
      <c r="G102" s="143">
        <v>0.05</v>
      </c>
      <c r="H102" s="143">
        <v>0.05</v>
      </c>
      <c r="I102" s="143">
        <v>0.1</v>
      </c>
      <c r="J102" s="143">
        <v>0.2</v>
      </c>
      <c r="K102" s="143">
        <v>0.4</v>
      </c>
      <c r="L102" s="143">
        <v>0.5</v>
      </c>
      <c r="M102" s="143">
        <v>0.5</v>
      </c>
      <c r="N102" s="143">
        <v>0.35</v>
      </c>
      <c r="O102" s="143">
        <v>0.15</v>
      </c>
      <c r="P102" s="143">
        <v>0.15</v>
      </c>
      <c r="Q102" s="143">
        <v>0.15</v>
      </c>
      <c r="R102" s="143">
        <v>0.15</v>
      </c>
      <c r="S102" s="143">
        <v>0.15</v>
      </c>
      <c r="T102" s="143">
        <v>0.15</v>
      </c>
      <c r="U102" s="143">
        <v>0.35</v>
      </c>
      <c r="V102" s="143">
        <v>0.5</v>
      </c>
      <c r="W102" s="143">
        <v>0.5</v>
      </c>
      <c r="X102" s="143">
        <v>0.4</v>
      </c>
      <c r="Y102" s="143">
        <v>0.4</v>
      </c>
      <c r="Z102" s="143">
        <v>0.3</v>
      </c>
      <c r="AA102" s="143">
        <v>0.2</v>
      </c>
      <c r="AB102" s="144">
        <v>0.1</v>
      </c>
    </row>
    <row r="103" spans="1:28" ht="10.5">
      <c r="A103" s="130"/>
      <c r="B103" s="131"/>
      <c r="C103" s="131"/>
      <c r="D103" s="131" t="s">
        <v>51</v>
      </c>
      <c r="E103" s="143">
        <v>0.05</v>
      </c>
      <c r="F103" s="143">
        <v>0.05</v>
      </c>
      <c r="G103" s="143">
        <v>0.05</v>
      </c>
      <c r="H103" s="143">
        <v>0.05</v>
      </c>
      <c r="I103" s="143">
        <v>0.1</v>
      </c>
      <c r="J103" s="143">
        <v>0.2</v>
      </c>
      <c r="K103" s="143">
        <v>0.4</v>
      </c>
      <c r="L103" s="143">
        <v>0.5</v>
      </c>
      <c r="M103" s="143">
        <v>0.5</v>
      </c>
      <c r="N103" s="143">
        <v>0.35</v>
      </c>
      <c r="O103" s="143">
        <v>0.15</v>
      </c>
      <c r="P103" s="143">
        <v>0.15</v>
      </c>
      <c r="Q103" s="143">
        <v>0.15</v>
      </c>
      <c r="R103" s="143">
        <v>0.15</v>
      </c>
      <c r="S103" s="143">
        <v>0.15</v>
      </c>
      <c r="T103" s="143">
        <v>0.15</v>
      </c>
      <c r="U103" s="143">
        <v>0.35</v>
      </c>
      <c r="V103" s="143">
        <v>0.5</v>
      </c>
      <c r="W103" s="143">
        <v>0.5</v>
      </c>
      <c r="X103" s="143">
        <v>0.4</v>
      </c>
      <c r="Y103" s="143">
        <v>0.4</v>
      </c>
      <c r="Z103" s="143">
        <v>0.3</v>
      </c>
      <c r="AA103" s="143">
        <v>0.2</v>
      </c>
      <c r="AB103" s="144">
        <v>0.1</v>
      </c>
    </row>
    <row r="104" spans="1:28" ht="10.5">
      <c r="A104" s="130"/>
      <c r="B104" s="131"/>
      <c r="C104" s="131"/>
      <c r="D104" s="131" t="s">
        <v>321</v>
      </c>
      <c r="E104" s="143">
        <v>0.05</v>
      </c>
      <c r="F104" s="143">
        <v>0.05</v>
      </c>
      <c r="G104" s="143">
        <v>0.05</v>
      </c>
      <c r="H104" s="143">
        <v>0.05</v>
      </c>
      <c r="I104" s="143">
        <v>0.1</v>
      </c>
      <c r="J104" s="143">
        <v>0.2</v>
      </c>
      <c r="K104" s="143">
        <v>0.4</v>
      </c>
      <c r="L104" s="143">
        <v>0.5</v>
      </c>
      <c r="M104" s="143">
        <v>0.5</v>
      </c>
      <c r="N104" s="143">
        <v>0.35</v>
      </c>
      <c r="O104" s="143">
        <v>0.15</v>
      </c>
      <c r="P104" s="143">
        <v>0.15</v>
      </c>
      <c r="Q104" s="143">
        <v>0.15</v>
      </c>
      <c r="R104" s="143">
        <v>0.15</v>
      </c>
      <c r="S104" s="143">
        <v>0.15</v>
      </c>
      <c r="T104" s="143">
        <v>0.15</v>
      </c>
      <c r="U104" s="143">
        <v>0.35</v>
      </c>
      <c r="V104" s="143">
        <v>0.5</v>
      </c>
      <c r="W104" s="143">
        <v>0.5</v>
      </c>
      <c r="X104" s="143">
        <v>0.4</v>
      </c>
      <c r="Y104" s="143">
        <v>0.4</v>
      </c>
      <c r="Z104" s="143">
        <v>0.3</v>
      </c>
      <c r="AA104" s="143">
        <v>0.2</v>
      </c>
      <c r="AB104" s="144">
        <v>0.1</v>
      </c>
    </row>
    <row r="105" spans="1:28" ht="10.5">
      <c r="A105" s="130"/>
      <c r="B105" s="131"/>
      <c r="C105" s="131"/>
      <c r="D105" s="131" t="s">
        <v>48</v>
      </c>
      <c r="E105" s="143">
        <v>0.5</v>
      </c>
      <c r="F105" s="143">
        <v>0.5</v>
      </c>
      <c r="G105" s="143">
        <v>0.5</v>
      </c>
      <c r="H105" s="143">
        <v>0.5</v>
      </c>
      <c r="I105" s="143">
        <v>0.5</v>
      </c>
      <c r="J105" s="143">
        <v>0.5</v>
      </c>
      <c r="K105" s="143">
        <v>0.5</v>
      </c>
      <c r="L105" s="143">
        <v>0.5</v>
      </c>
      <c r="M105" s="143">
        <v>0.5</v>
      </c>
      <c r="N105" s="143">
        <v>0.5</v>
      </c>
      <c r="O105" s="143">
        <v>0.5</v>
      </c>
      <c r="P105" s="143">
        <v>0.5</v>
      </c>
      <c r="Q105" s="143">
        <v>0.5</v>
      </c>
      <c r="R105" s="143">
        <v>0.5</v>
      </c>
      <c r="S105" s="143">
        <v>0.5</v>
      </c>
      <c r="T105" s="143">
        <v>0.5</v>
      </c>
      <c r="U105" s="143">
        <v>0.5</v>
      </c>
      <c r="V105" s="143">
        <v>0.5</v>
      </c>
      <c r="W105" s="143">
        <v>0.5</v>
      </c>
      <c r="X105" s="143">
        <v>0.5</v>
      </c>
      <c r="Y105" s="143">
        <v>0.5</v>
      </c>
      <c r="Z105" s="143">
        <v>0.5</v>
      </c>
      <c r="AA105" s="143">
        <v>0.5</v>
      </c>
      <c r="AB105" s="144">
        <v>0.5</v>
      </c>
    </row>
    <row r="106" spans="1:28" ht="10.5">
      <c r="A106" s="130"/>
      <c r="B106" s="131"/>
      <c r="C106" s="131"/>
      <c r="D106" s="131" t="s">
        <v>52</v>
      </c>
      <c r="E106" s="143">
        <v>0.05</v>
      </c>
      <c r="F106" s="143">
        <v>0.05</v>
      </c>
      <c r="G106" s="143">
        <v>0.05</v>
      </c>
      <c r="H106" s="143">
        <v>0.05</v>
      </c>
      <c r="I106" s="143">
        <v>0.05</v>
      </c>
      <c r="J106" s="143">
        <v>0.05</v>
      </c>
      <c r="K106" s="143">
        <v>0.05</v>
      </c>
      <c r="L106" s="143">
        <v>0.05</v>
      </c>
      <c r="M106" s="143">
        <v>0.05</v>
      </c>
      <c r="N106" s="143">
        <v>0.05</v>
      </c>
      <c r="O106" s="143">
        <v>0.05</v>
      </c>
      <c r="P106" s="143">
        <v>0.05</v>
      </c>
      <c r="Q106" s="143">
        <v>0.05</v>
      </c>
      <c r="R106" s="143">
        <v>0.05</v>
      </c>
      <c r="S106" s="143">
        <v>0.05</v>
      </c>
      <c r="T106" s="143">
        <v>0.05</v>
      </c>
      <c r="U106" s="143">
        <v>0.05</v>
      </c>
      <c r="V106" s="143">
        <v>0.05</v>
      </c>
      <c r="W106" s="143">
        <v>0.05</v>
      </c>
      <c r="X106" s="143">
        <v>0.05</v>
      </c>
      <c r="Y106" s="143">
        <v>0.05</v>
      </c>
      <c r="Z106" s="143">
        <v>0.05</v>
      </c>
      <c r="AA106" s="143">
        <v>0.05</v>
      </c>
      <c r="AB106" s="144">
        <v>0.05</v>
      </c>
    </row>
    <row r="107" spans="1:28" ht="10.5">
      <c r="A107" s="130" t="s">
        <v>322</v>
      </c>
      <c r="B107" s="131" t="s">
        <v>45</v>
      </c>
      <c r="C107" s="131" t="s">
        <v>43</v>
      </c>
      <c r="D107" s="131" t="s">
        <v>47</v>
      </c>
      <c r="E107" s="143">
        <v>1</v>
      </c>
      <c r="F107" s="143">
        <v>1</v>
      </c>
      <c r="G107" s="143">
        <v>1</v>
      </c>
      <c r="H107" s="143">
        <v>1</v>
      </c>
      <c r="I107" s="143">
        <v>1</v>
      </c>
      <c r="J107" s="143">
        <v>1</v>
      </c>
      <c r="K107" s="143">
        <v>1</v>
      </c>
      <c r="L107" s="143">
        <v>1</v>
      </c>
      <c r="M107" s="143">
        <v>1</v>
      </c>
      <c r="N107" s="143">
        <v>1</v>
      </c>
      <c r="O107" s="143">
        <v>1</v>
      </c>
      <c r="P107" s="143">
        <v>1</v>
      </c>
      <c r="Q107" s="143">
        <v>1</v>
      </c>
      <c r="R107" s="143">
        <v>1</v>
      </c>
      <c r="S107" s="143">
        <v>1</v>
      </c>
      <c r="T107" s="143">
        <v>1</v>
      </c>
      <c r="U107" s="143">
        <v>1</v>
      </c>
      <c r="V107" s="143">
        <v>1</v>
      </c>
      <c r="W107" s="143">
        <v>1</v>
      </c>
      <c r="X107" s="143">
        <v>1</v>
      </c>
      <c r="Y107" s="143">
        <v>1</v>
      </c>
      <c r="Z107" s="143">
        <v>1</v>
      </c>
      <c r="AA107" s="143">
        <v>1</v>
      </c>
      <c r="AB107" s="144">
        <v>1</v>
      </c>
    </row>
    <row r="108" spans="1:28" ht="10.5">
      <c r="A108" s="130"/>
      <c r="B108" s="131"/>
      <c r="C108" s="131"/>
      <c r="D108" s="131" t="s">
        <v>51</v>
      </c>
      <c r="E108" s="143">
        <v>1</v>
      </c>
      <c r="F108" s="143">
        <v>1</v>
      </c>
      <c r="G108" s="143">
        <v>1</v>
      </c>
      <c r="H108" s="143">
        <v>1</v>
      </c>
      <c r="I108" s="143">
        <v>1</v>
      </c>
      <c r="J108" s="143">
        <v>1</v>
      </c>
      <c r="K108" s="143">
        <v>1</v>
      </c>
      <c r="L108" s="143">
        <v>1</v>
      </c>
      <c r="M108" s="143">
        <v>1</v>
      </c>
      <c r="N108" s="143">
        <v>1</v>
      </c>
      <c r="O108" s="143">
        <v>1</v>
      </c>
      <c r="P108" s="143">
        <v>1</v>
      </c>
      <c r="Q108" s="143">
        <v>1</v>
      </c>
      <c r="R108" s="143">
        <v>1</v>
      </c>
      <c r="S108" s="143">
        <v>1</v>
      </c>
      <c r="T108" s="143">
        <v>1</v>
      </c>
      <c r="U108" s="143">
        <v>1</v>
      </c>
      <c r="V108" s="143">
        <v>1</v>
      </c>
      <c r="W108" s="143">
        <v>1</v>
      </c>
      <c r="X108" s="143">
        <v>1</v>
      </c>
      <c r="Y108" s="143">
        <v>1</v>
      </c>
      <c r="Z108" s="143">
        <v>1</v>
      </c>
      <c r="AA108" s="143">
        <v>1</v>
      </c>
      <c r="AB108" s="144">
        <v>1</v>
      </c>
    </row>
    <row r="109" spans="1:28" ht="10.5">
      <c r="A109" s="130"/>
      <c r="B109" s="131"/>
      <c r="C109" s="131"/>
      <c r="D109" s="131" t="s">
        <v>44</v>
      </c>
      <c r="E109" s="143">
        <v>1</v>
      </c>
      <c r="F109" s="143">
        <v>1</v>
      </c>
      <c r="G109" s="143">
        <v>1</v>
      </c>
      <c r="H109" s="143">
        <v>1</v>
      </c>
      <c r="I109" s="143">
        <v>1</v>
      </c>
      <c r="J109" s="143">
        <v>1</v>
      </c>
      <c r="K109" s="143">
        <v>1</v>
      </c>
      <c r="L109" s="143">
        <v>1</v>
      </c>
      <c r="M109" s="143">
        <v>1</v>
      </c>
      <c r="N109" s="143">
        <v>1</v>
      </c>
      <c r="O109" s="143">
        <v>1</v>
      </c>
      <c r="P109" s="143">
        <v>1</v>
      </c>
      <c r="Q109" s="143">
        <v>1</v>
      </c>
      <c r="R109" s="143">
        <v>1</v>
      </c>
      <c r="S109" s="143">
        <v>1</v>
      </c>
      <c r="T109" s="143">
        <v>1</v>
      </c>
      <c r="U109" s="143">
        <v>1</v>
      </c>
      <c r="V109" s="143">
        <v>1</v>
      </c>
      <c r="W109" s="143">
        <v>1</v>
      </c>
      <c r="X109" s="143">
        <v>1</v>
      </c>
      <c r="Y109" s="143">
        <v>1</v>
      </c>
      <c r="Z109" s="143">
        <v>1</v>
      </c>
      <c r="AA109" s="143">
        <v>1</v>
      </c>
      <c r="AB109" s="144">
        <v>1</v>
      </c>
    </row>
    <row r="110" spans="1:28" ht="10.5">
      <c r="A110" s="130"/>
      <c r="B110" s="131"/>
      <c r="C110" s="131"/>
      <c r="D110" s="131" t="s">
        <v>48</v>
      </c>
      <c r="E110" s="143">
        <v>1</v>
      </c>
      <c r="F110" s="143">
        <v>1</v>
      </c>
      <c r="G110" s="143">
        <v>1</v>
      </c>
      <c r="H110" s="143">
        <v>1</v>
      </c>
      <c r="I110" s="143">
        <v>1</v>
      </c>
      <c r="J110" s="143">
        <v>1</v>
      </c>
      <c r="K110" s="143">
        <v>1</v>
      </c>
      <c r="L110" s="143">
        <v>1</v>
      </c>
      <c r="M110" s="143">
        <v>1</v>
      </c>
      <c r="N110" s="143">
        <v>1</v>
      </c>
      <c r="O110" s="143">
        <v>1</v>
      </c>
      <c r="P110" s="143">
        <v>1</v>
      </c>
      <c r="Q110" s="143">
        <v>1</v>
      </c>
      <c r="R110" s="143">
        <v>1</v>
      </c>
      <c r="S110" s="143">
        <v>1</v>
      </c>
      <c r="T110" s="143">
        <v>1</v>
      </c>
      <c r="U110" s="143">
        <v>1</v>
      </c>
      <c r="V110" s="143">
        <v>1</v>
      </c>
      <c r="W110" s="143">
        <v>1</v>
      </c>
      <c r="X110" s="143">
        <v>1</v>
      </c>
      <c r="Y110" s="143">
        <v>1</v>
      </c>
      <c r="Z110" s="143">
        <v>1</v>
      </c>
      <c r="AA110" s="143">
        <v>1</v>
      </c>
      <c r="AB110" s="144">
        <v>1</v>
      </c>
    </row>
    <row r="111" spans="1:28" ht="10.5">
      <c r="A111" s="136"/>
      <c r="B111" s="137"/>
      <c r="C111" s="137"/>
      <c r="D111" s="137" t="s">
        <v>52</v>
      </c>
      <c r="E111" s="145">
        <v>1</v>
      </c>
      <c r="F111" s="145">
        <v>1</v>
      </c>
      <c r="G111" s="145">
        <v>1</v>
      </c>
      <c r="H111" s="145">
        <v>1</v>
      </c>
      <c r="I111" s="145">
        <v>1</v>
      </c>
      <c r="J111" s="145">
        <v>1</v>
      </c>
      <c r="K111" s="145">
        <v>1</v>
      </c>
      <c r="L111" s="145">
        <v>1</v>
      </c>
      <c r="M111" s="145">
        <v>1</v>
      </c>
      <c r="N111" s="145">
        <v>1</v>
      </c>
      <c r="O111" s="145">
        <v>1</v>
      </c>
      <c r="P111" s="145">
        <v>1</v>
      </c>
      <c r="Q111" s="145">
        <v>1</v>
      </c>
      <c r="R111" s="145">
        <v>1</v>
      </c>
      <c r="S111" s="145">
        <v>1</v>
      </c>
      <c r="T111" s="145">
        <v>1</v>
      </c>
      <c r="U111" s="145">
        <v>1</v>
      </c>
      <c r="V111" s="145">
        <v>1</v>
      </c>
      <c r="W111" s="145">
        <v>1</v>
      </c>
      <c r="X111" s="145">
        <v>1</v>
      </c>
      <c r="Y111" s="145">
        <v>1</v>
      </c>
      <c r="Z111" s="145">
        <v>1</v>
      </c>
      <c r="AA111" s="145">
        <v>1</v>
      </c>
      <c r="AB111" s="146">
        <v>1</v>
      </c>
    </row>
    <row r="112" spans="1:28" ht="10.5" hidden="1">
      <c r="A112" s="9" t="s">
        <v>197</v>
      </c>
      <c r="B112" s="9" t="s">
        <v>50</v>
      </c>
      <c r="C112" s="9" t="s">
        <v>43</v>
      </c>
      <c r="D112" s="9" t="s">
        <v>47</v>
      </c>
      <c r="E112" s="147">
        <f>(E63-32)/1.8</f>
        <v>18.88888888888889</v>
      </c>
      <c r="F112" s="147">
        <f aca="true" t="shared" si="0" ref="F112:AB112">(F63-32)/1.8</f>
        <v>18.88888888888889</v>
      </c>
      <c r="G112" s="147">
        <f t="shared" si="0"/>
        <v>18.88888888888889</v>
      </c>
      <c r="H112" s="147">
        <f t="shared" si="0"/>
        <v>18.88888888888889</v>
      </c>
      <c r="I112" s="147">
        <f t="shared" si="0"/>
        <v>18.88888888888889</v>
      </c>
      <c r="J112" s="147">
        <f t="shared" si="0"/>
        <v>18.88888888888889</v>
      </c>
      <c r="K112" s="147">
        <f t="shared" si="0"/>
        <v>18.88888888888889</v>
      </c>
      <c r="L112" s="147">
        <f t="shared" si="0"/>
        <v>18.88888888888889</v>
      </c>
      <c r="M112" s="147">
        <f t="shared" si="0"/>
        <v>18.88888888888889</v>
      </c>
      <c r="N112" s="147">
        <f t="shared" si="0"/>
        <v>18.88888888888889</v>
      </c>
      <c r="O112" s="147">
        <f t="shared" si="0"/>
        <v>18.88888888888889</v>
      </c>
      <c r="P112" s="147">
        <f t="shared" si="0"/>
        <v>18.88888888888889</v>
      </c>
      <c r="Q112" s="147">
        <f t="shared" si="0"/>
        <v>18.88888888888889</v>
      </c>
      <c r="R112" s="147">
        <f t="shared" si="0"/>
        <v>18.88888888888889</v>
      </c>
      <c r="S112" s="147">
        <f t="shared" si="0"/>
        <v>18.88888888888889</v>
      </c>
      <c r="T112" s="147">
        <f t="shared" si="0"/>
        <v>18.88888888888889</v>
      </c>
      <c r="U112" s="147">
        <f t="shared" si="0"/>
        <v>18.88888888888889</v>
      </c>
      <c r="V112" s="147">
        <f t="shared" si="0"/>
        <v>18.88888888888889</v>
      </c>
      <c r="W112" s="147">
        <f t="shared" si="0"/>
        <v>18.88888888888889</v>
      </c>
      <c r="X112" s="147">
        <f t="shared" si="0"/>
        <v>18.88888888888889</v>
      </c>
      <c r="Y112" s="147">
        <f t="shared" si="0"/>
        <v>18.88888888888889</v>
      </c>
      <c r="Z112" s="147">
        <f t="shared" si="0"/>
        <v>18.88888888888889</v>
      </c>
      <c r="AA112" s="147">
        <f t="shared" si="0"/>
        <v>18.88888888888889</v>
      </c>
      <c r="AB112" s="147">
        <f t="shared" si="0"/>
        <v>18.88888888888889</v>
      </c>
    </row>
    <row r="113" spans="1:28" ht="10.5" hidden="1">
      <c r="A113" s="9" t="s">
        <v>190</v>
      </c>
      <c r="B113" s="9" t="s">
        <v>186</v>
      </c>
      <c r="D113" s="9" t="s">
        <v>154</v>
      </c>
      <c r="E113" s="147">
        <f aca="true" t="shared" si="1" ref="E113:AB113">(E64-32)/1.8</f>
        <v>18.88888888888889</v>
      </c>
      <c r="F113" s="147">
        <f t="shared" si="1"/>
        <v>18.88888888888889</v>
      </c>
      <c r="G113" s="147">
        <f t="shared" si="1"/>
        <v>18.88888888888889</v>
      </c>
      <c r="H113" s="147">
        <f t="shared" si="1"/>
        <v>18.88888888888889</v>
      </c>
      <c r="I113" s="147">
        <f t="shared" si="1"/>
        <v>18.88888888888889</v>
      </c>
      <c r="J113" s="147">
        <f t="shared" si="1"/>
        <v>18.88888888888889</v>
      </c>
      <c r="K113" s="147">
        <f t="shared" si="1"/>
        <v>18.88888888888889</v>
      </c>
      <c r="L113" s="147">
        <f t="shared" si="1"/>
        <v>18.88888888888889</v>
      </c>
      <c r="M113" s="147">
        <f t="shared" si="1"/>
        <v>18.88888888888889</v>
      </c>
      <c r="N113" s="147">
        <f t="shared" si="1"/>
        <v>18.88888888888889</v>
      </c>
      <c r="O113" s="147">
        <f t="shared" si="1"/>
        <v>18.88888888888889</v>
      </c>
      <c r="P113" s="147">
        <f t="shared" si="1"/>
        <v>18.88888888888889</v>
      </c>
      <c r="Q113" s="147">
        <f t="shared" si="1"/>
        <v>18.88888888888889</v>
      </c>
      <c r="R113" s="147">
        <f t="shared" si="1"/>
        <v>18.88888888888889</v>
      </c>
      <c r="S113" s="147">
        <f t="shared" si="1"/>
        <v>18.88888888888889</v>
      </c>
      <c r="T113" s="147">
        <f t="shared" si="1"/>
        <v>18.88888888888889</v>
      </c>
      <c r="U113" s="147">
        <f t="shared" si="1"/>
        <v>18.88888888888889</v>
      </c>
      <c r="V113" s="147">
        <f t="shared" si="1"/>
        <v>18.88888888888889</v>
      </c>
      <c r="W113" s="147">
        <f t="shared" si="1"/>
        <v>18.88888888888889</v>
      </c>
      <c r="X113" s="147">
        <f t="shared" si="1"/>
        <v>18.88888888888889</v>
      </c>
      <c r="Y113" s="147">
        <f t="shared" si="1"/>
        <v>18.88888888888889</v>
      </c>
      <c r="Z113" s="147">
        <f t="shared" si="1"/>
        <v>18.88888888888889</v>
      </c>
      <c r="AA113" s="147">
        <f t="shared" si="1"/>
        <v>18.88888888888889</v>
      </c>
      <c r="AB113" s="147">
        <f t="shared" si="1"/>
        <v>18.88888888888889</v>
      </c>
    </row>
    <row r="114" spans="1:28" ht="10.5" hidden="1">
      <c r="A114" s="9" t="s">
        <v>198</v>
      </c>
      <c r="B114" s="9" t="s">
        <v>50</v>
      </c>
      <c r="C114" s="9" t="s">
        <v>43</v>
      </c>
      <c r="D114" s="9" t="s">
        <v>47</v>
      </c>
      <c r="E114" s="147">
        <f aca="true" t="shared" si="2" ref="E114:AB114">(E65-32)/1.8</f>
        <v>23.333333333333332</v>
      </c>
      <c r="F114" s="147">
        <f t="shared" si="2"/>
        <v>23.333333333333332</v>
      </c>
      <c r="G114" s="147">
        <f t="shared" si="2"/>
        <v>23.333333333333332</v>
      </c>
      <c r="H114" s="147">
        <f t="shared" si="2"/>
        <v>23.333333333333332</v>
      </c>
      <c r="I114" s="147">
        <f t="shared" si="2"/>
        <v>23.333333333333332</v>
      </c>
      <c r="J114" s="147">
        <f t="shared" si="2"/>
        <v>23.333333333333332</v>
      </c>
      <c r="K114" s="147">
        <f t="shared" si="2"/>
        <v>23.333333333333332</v>
      </c>
      <c r="L114" s="147">
        <f t="shared" si="2"/>
        <v>23.333333333333332</v>
      </c>
      <c r="M114" s="147">
        <f t="shared" si="2"/>
        <v>23.333333333333332</v>
      </c>
      <c r="N114" s="147">
        <f t="shared" si="2"/>
        <v>23.333333333333332</v>
      </c>
      <c r="O114" s="147">
        <f t="shared" si="2"/>
        <v>23.333333333333332</v>
      </c>
      <c r="P114" s="147">
        <f t="shared" si="2"/>
        <v>23.333333333333332</v>
      </c>
      <c r="Q114" s="147">
        <f t="shared" si="2"/>
        <v>23.333333333333332</v>
      </c>
      <c r="R114" s="147">
        <f t="shared" si="2"/>
        <v>23.333333333333332</v>
      </c>
      <c r="S114" s="147">
        <f t="shared" si="2"/>
        <v>23.333333333333332</v>
      </c>
      <c r="T114" s="147">
        <f t="shared" si="2"/>
        <v>23.333333333333332</v>
      </c>
      <c r="U114" s="147">
        <f t="shared" si="2"/>
        <v>23.333333333333332</v>
      </c>
      <c r="V114" s="147">
        <f t="shared" si="2"/>
        <v>23.333333333333332</v>
      </c>
      <c r="W114" s="147">
        <f t="shared" si="2"/>
        <v>23.333333333333332</v>
      </c>
      <c r="X114" s="147">
        <f t="shared" si="2"/>
        <v>23.333333333333332</v>
      </c>
      <c r="Y114" s="147">
        <f t="shared" si="2"/>
        <v>23.333333333333332</v>
      </c>
      <c r="Z114" s="147">
        <f t="shared" si="2"/>
        <v>23.333333333333332</v>
      </c>
      <c r="AA114" s="147">
        <f t="shared" si="2"/>
        <v>23.333333333333332</v>
      </c>
      <c r="AB114" s="147">
        <f t="shared" si="2"/>
        <v>23.333333333333332</v>
      </c>
    </row>
    <row r="115" spans="1:28" ht="10.5" hidden="1">
      <c r="A115" s="9" t="s">
        <v>190</v>
      </c>
      <c r="B115" s="9" t="s">
        <v>186</v>
      </c>
      <c r="D115" s="9" t="s">
        <v>154</v>
      </c>
      <c r="E115" s="147">
        <f aca="true" t="shared" si="3" ref="E115:AB115">(E66-32)/1.8</f>
        <v>23.333333333333332</v>
      </c>
      <c r="F115" s="147">
        <f t="shared" si="3"/>
        <v>23.333333333333332</v>
      </c>
      <c r="G115" s="147">
        <f t="shared" si="3"/>
        <v>23.333333333333332</v>
      </c>
      <c r="H115" s="147">
        <f t="shared" si="3"/>
        <v>23.333333333333332</v>
      </c>
      <c r="I115" s="147">
        <f t="shared" si="3"/>
        <v>23.333333333333332</v>
      </c>
      <c r="J115" s="147">
        <f t="shared" si="3"/>
        <v>23.333333333333332</v>
      </c>
      <c r="K115" s="147">
        <f t="shared" si="3"/>
        <v>23.333333333333332</v>
      </c>
      <c r="L115" s="147">
        <f t="shared" si="3"/>
        <v>23.333333333333332</v>
      </c>
      <c r="M115" s="147">
        <f t="shared" si="3"/>
        <v>23.333333333333332</v>
      </c>
      <c r="N115" s="147">
        <f t="shared" si="3"/>
        <v>23.333333333333332</v>
      </c>
      <c r="O115" s="147">
        <f t="shared" si="3"/>
        <v>23.333333333333332</v>
      </c>
      <c r="P115" s="147">
        <f t="shared" si="3"/>
        <v>23.333333333333332</v>
      </c>
      <c r="Q115" s="147">
        <f t="shared" si="3"/>
        <v>23.333333333333332</v>
      </c>
      <c r="R115" s="147">
        <f t="shared" si="3"/>
        <v>23.333333333333332</v>
      </c>
      <c r="S115" s="147">
        <f t="shared" si="3"/>
        <v>23.333333333333332</v>
      </c>
      <c r="T115" s="147">
        <f t="shared" si="3"/>
        <v>23.333333333333332</v>
      </c>
      <c r="U115" s="147">
        <f t="shared" si="3"/>
        <v>23.333333333333332</v>
      </c>
      <c r="V115" s="147">
        <f t="shared" si="3"/>
        <v>23.333333333333332</v>
      </c>
      <c r="W115" s="147">
        <f t="shared" si="3"/>
        <v>23.333333333333332</v>
      </c>
      <c r="X115" s="147">
        <f t="shared" si="3"/>
        <v>23.333333333333332</v>
      </c>
      <c r="Y115" s="147">
        <f t="shared" si="3"/>
        <v>23.333333333333332</v>
      </c>
      <c r="Z115" s="147">
        <f t="shared" si="3"/>
        <v>23.333333333333332</v>
      </c>
      <c r="AA115" s="147">
        <f t="shared" si="3"/>
        <v>23.333333333333332</v>
      </c>
      <c r="AB115" s="147">
        <f t="shared" si="3"/>
        <v>23.333333333333332</v>
      </c>
    </row>
    <row r="116" spans="1:36" ht="10.5" hidden="1">
      <c r="A116" s="9" t="s">
        <v>195</v>
      </c>
      <c r="B116" s="9" t="s">
        <v>50</v>
      </c>
      <c r="C116" s="18" t="s">
        <v>43</v>
      </c>
      <c r="D116" s="18" t="s">
        <v>47</v>
      </c>
      <c r="E116" s="148">
        <f aca="true" t="shared" si="4" ref="E116:AB116">(E67-32)/1.8</f>
        <v>21.11111111111111</v>
      </c>
      <c r="F116" s="148">
        <f t="shared" si="4"/>
        <v>21.11111111111111</v>
      </c>
      <c r="G116" s="148">
        <f t="shared" si="4"/>
        <v>21.11111111111111</v>
      </c>
      <c r="H116" s="148">
        <f t="shared" si="4"/>
        <v>21.11111111111111</v>
      </c>
      <c r="I116" s="148">
        <f t="shared" si="4"/>
        <v>21.11111111111111</v>
      </c>
      <c r="J116" s="148">
        <f t="shared" si="4"/>
        <v>21.11111111111111</v>
      </c>
      <c r="K116" s="148">
        <f t="shared" si="4"/>
        <v>21.11111111111111</v>
      </c>
      <c r="L116" s="148">
        <f t="shared" si="4"/>
        <v>21.11111111111111</v>
      </c>
      <c r="M116" s="148">
        <f t="shared" si="4"/>
        <v>21.11111111111111</v>
      </c>
      <c r="N116" s="148">
        <f t="shared" si="4"/>
        <v>21.11111111111111</v>
      </c>
      <c r="O116" s="148">
        <f t="shared" si="4"/>
        <v>21.11111111111111</v>
      </c>
      <c r="P116" s="148">
        <f t="shared" si="4"/>
        <v>21.11111111111111</v>
      </c>
      <c r="Q116" s="148">
        <f t="shared" si="4"/>
        <v>21.11111111111111</v>
      </c>
      <c r="R116" s="148">
        <f t="shared" si="4"/>
        <v>21.11111111111111</v>
      </c>
      <c r="S116" s="148">
        <f t="shared" si="4"/>
        <v>21.11111111111111</v>
      </c>
      <c r="T116" s="148">
        <f t="shared" si="4"/>
        <v>21.11111111111111</v>
      </c>
      <c r="U116" s="148">
        <f t="shared" si="4"/>
        <v>21.11111111111111</v>
      </c>
      <c r="V116" s="148">
        <f t="shared" si="4"/>
        <v>21.11111111111111</v>
      </c>
      <c r="W116" s="148">
        <f t="shared" si="4"/>
        <v>21.11111111111111</v>
      </c>
      <c r="X116" s="148">
        <f t="shared" si="4"/>
        <v>21.11111111111111</v>
      </c>
      <c r="Y116" s="148">
        <f t="shared" si="4"/>
        <v>21.11111111111111</v>
      </c>
      <c r="Z116" s="148">
        <f t="shared" si="4"/>
        <v>21.11111111111111</v>
      </c>
      <c r="AA116" s="148">
        <f t="shared" si="4"/>
        <v>21.11111111111111</v>
      </c>
      <c r="AB116" s="148">
        <f t="shared" si="4"/>
        <v>21.11111111111111</v>
      </c>
      <c r="AC116" s="18"/>
      <c r="AD116" s="18"/>
      <c r="AE116" s="18"/>
      <c r="AF116" s="18"/>
      <c r="AG116" s="18"/>
      <c r="AH116" s="18"/>
      <c r="AI116" s="18"/>
      <c r="AJ116" s="18"/>
    </row>
    <row r="117" spans="1:36" ht="10.5" hidden="1">
      <c r="A117" s="9" t="s">
        <v>191</v>
      </c>
      <c r="B117" s="9" t="s">
        <v>186</v>
      </c>
      <c r="C117" s="18"/>
      <c r="D117" s="18" t="s">
        <v>154</v>
      </c>
      <c r="E117" s="148">
        <f aca="true" t="shared" si="5" ref="E117:AB117">(E68-32)/1.8</f>
        <v>21.11111111111111</v>
      </c>
      <c r="F117" s="148">
        <f t="shared" si="5"/>
        <v>21.11111111111111</v>
      </c>
      <c r="G117" s="148">
        <f t="shared" si="5"/>
        <v>21.11111111111111</v>
      </c>
      <c r="H117" s="148">
        <f t="shared" si="5"/>
        <v>21.11111111111111</v>
      </c>
      <c r="I117" s="148">
        <f t="shared" si="5"/>
        <v>21.11111111111111</v>
      </c>
      <c r="J117" s="148">
        <f t="shared" si="5"/>
        <v>21.11111111111111</v>
      </c>
      <c r="K117" s="148">
        <f t="shared" si="5"/>
        <v>21.11111111111111</v>
      </c>
      <c r="L117" s="148">
        <f t="shared" si="5"/>
        <v>21.11111111111111</v>
      </c>
      <c r="M117" s="148">
        <f t="shared" si="5"/>
        <v>21.11111111111111</v>
      </c>
      <c r="N117" s="148">
        <f t="shared" si="5"/>
        <v>21.11111111111111</v>
      </c>
      <c r="O117" s="148">
        <f t="shared" si="5"/>
        <v>21.11111111111111</v>
      </c>
      <c r="P117" s="148">
        <f t="shared" si="5"/>
        <v>21.11111111111111</v>
      </c>
      <c r="Q117" s="148">
        <f t="shared" si="5"/>
        <v>21.11111111111111</v>
      </c>
      <c r="R117" s="148">
        <f t="shared" si="5"/>
        <v>21.11111111111111</v>
      </c>
      <c r="S117" s="148">
        <f t="shared" si="5"/>
        <v>21.11111111111111</v>
      </c>
      <c r="T117" s="148">
        <f t="shared" si="5"/>
        <v>21.11111111111111</v>
      </c>
      <c r="U117" s="148">
        <f t="shared" si="5"/>
        <v>21.11111111111111</v>
      </c>
      <c r="V117" s="148">
        <f t="shared" si="5"/>
        <v>21.11111111111111</v>
      </c>
      <c r="W117" s="148">
        <f t="shared" si="5"/>
        <v>21.11111111111111</v>
      </c>
      <c r="X117" s="148">
        <f t="shared" si="5"/>
        <v>21.11111111111111</v>
      </c>
      <c r="Y117" s="148">
        <f t="shared" si="5"/>
        <v>21.11111111111111</v>
      </c>
      <c r="Z117" s="148">
        <f t="shared" si="5"/>
        <v>21.11111111111111</v>
      </c>
      <c r="AA117" s="148">
        <f t="shared" si="5"/>
        <v>21.11111111111111</v>
      </c>
      <c r="AB117" s="148">
        <f t="shared" si="5"/>
        <v>21.11111111111111</v>
      </c>
      <c r="AC117" s="18"/>
      <c r="AD117" s="18"/>
      <c r="AE117" s="18"/>
      <c r="AF117" s="18"/>
      <c r="AG117" s="18"/>
      <c r="AH117" s="18"/>
      <c r="AI117" s="18"/>
      <c r="AJ117" s="18"/>
    </row>
    <row r="118" spans="1:36" ht="10.5" hidden="1">
      <c r="A118" s="9" t="s">
        <v>196</v>
      </c>
      <c r="B118" s="9" t="s">
        <v>50</v>
      </c>
      <c r="C118" s="18" t="s">
        <v>43</v>
      </c>
      <c r="D118" s="18" t="s">
        <v>47</v>
      </c>
      <c r="E118" s="148">
        <f aca="true" t="shared" si="6" ref="E118:AB118">(E69-32)/1.8</f>
        <v>21.11111111111111</v>
      </c>
      <c r="F118" s="148">
        <f t="shared" si="6"/>
        <v>21.11111111111111</v>
      </c>
      <c r="G118" s="148">
        <f t="shared" si="6"/>
        <v>21.11111111111111</v>
      </c>
      <c r="H118" s="148">
        <f t="shared" si="6"/>
        <v>21.11111111111111</v>
      </c>
      <c r="I118" s="148">
        <f t="shared" si="6"/>
        <v>21.11111111111111</v>
      </c>
      <c r="J118" s="148">
        <f t="shared" si="6"/>
        <v>21.11111111111111</v>
      </c>
      <c r="K118" s="148">
        <f t="shared" si="6"/>
        <v>21.11111111111111</v>
      </c>
      <c r="L118" s="148">
        <f t="shared" si="6"/>
        <v>21.11111111111111</v>
      </c>
      <c r="M118" s="148">
        <f t="shared" si="6"/>
        <v>21.11111111111111</v>
      </c>
      <c r="N118" s="148">
        <f t="shared" si="6"/>
        <v>21.11111111111111</v>
      </c>
      <c r="O118" s="148">
        <f t="shared" si="6"/>
        <v>21.11111111111111</v>
      </c>
      <c r="P118" s="148">
        <f t="shared" si="6"/>
        <v>21.11111111111111</v>
      </c>
      <c r="Q118" s="148">
        <f t="shared" si="6"/>
        <v>21.11111111111111</v>
      </c>
      <c r="R118" s="148">
        <f t="shared" si="6"/>
        <v>21.11111111111111</v>
      </c>
      <c r="S118" s="148">
        <f t="shared" si="6"/>
        <v>21.11111111111111</v>
      </c>
      <c r="T118" s="148">
        <f t="shared" si="6"/>
        <v>21.11111111111111</v>
      </c>
      <c r="U118" s="148">
        <f t="shared" si="6"/>
        <v>21.11111111111111</v>
      </c>
      <c r="V118" s="148">
        <f t="shared" si="6"/>
        <v>21.11111111111111</v>
      </c>
      <c r="W118" s="148">
        <f t="shared" si="6"/>
        <v>21.11111111111111</v>
      </c>
      <c r="X118" s="148">
        <f t="shared" si="6"/>
        <v>21.11111111111111</v>
      </c>
      <c r="Y118" s="148">
        <f t="shared" si="6"/>
        <v>21.11111111111111</v>
      </c>
      <c r="Z118" s="148">
        <f t="shared" si="6"/>
        <v>21.11111111111111</v>
      </c>
      <c r="AA118" s="148">
        <f t="shared" si="6"/>
        <v>21.11111111111111</v>
      </c>
      <c r="AB118" s="148">
        <f t="shared" si="6"/>
        <v>21.11111111111111</v>
      </c>
      <c r="AC118" s="18"/>
      <c r="AD118" s="18"/>
      <c r="AE118" s="18"/>
      <c r="AF118" s="18"/>
      <c r="AG118" s="18"/>
      <c r="AH118" s="18"/>
      <c r="AI118" s="18"/>
      <c r="AJ118" s="18"/>
    </row>
    <row r="119" spans="1:36" ht="10.5" hidden="1">
      <c r="A119" s="9" t="s">
        <v>191</v>
      </c>
      <c r="B119" s="9" t="s">
        <v>186</v>
      </c>
      <c r="C119" s="18"/>
      <c r="D119" s="18" t="s">
        <v>154</v>
      </c>
      <c r="E119" s="148">
        <f aca="true" t="shared" si="7" ref="E119:AB119">(E70-32)/1.8</f>
        <v>21.11111111111111</v>
      </c>
      <c r="F119" s="148">
        <f t="shared" si="7"/>
        <v>21.11111111111111</v>
      </c>
      <c r="G119" s="148">
        <f t="shared" si="7"/>
        <v>21.11111111111111</v>
      </c>
      <c r="H119" s="148">
        <f t="shared" si="7"/>
        <v>21.11111111111111</v>
      </c>
      <c r="I119" s="148">
        <f t="shared" si="7"/>
        <v>21.11111111111111</v>
      </c>
      <c r="J119" s="148">
        <f t="shared" si="7"/>
        <v>21.11111111111111</v>
      </c>
      <c r="K119" s="148">
        <f t="shared" si="7"/>
        <v>21.11111111111111</v>
      </c>
      <c r="L119" s="148">
        <f t="shared" si="7"/>
        <v>21.11111111111111</v>
      </c>
      <c r="M119" s="148">
        <f t="shared" si="7"/>
        <v>21.11111111111111</v>
      </c>
      <c r="N119" s="148">
        <f t="shared" si="7"/>
        <v>21.11111111111111</v>
      </c>
      <c r="O119" s="148">
        <f t="shared" si="7"/>
        <v>21.11111111111111</v>
      </c>
      <c r="P119" s="148">
        <f t="shared" si="7"/>
        <v>21.11111111111111</v>
      </c>
      <c r="Q119" s="148">
        <f t="shared" si="7"/>
        <v>21.11111111111111</v>
      </c>
      <c r="R119" s="148">
        <f t="shared" si="7"/>
        <v>21.11111111111111</v>
      </c>
      <c r="S119" s="148">
        <f t="shared" si="7"/>
        <v>21.11111111111111</v>
      </c>
      <c r="T119" s="148">
        <f t="shared" si="7"/>
        <v>21.11111111111111</v>
      </c>
      <c r="U119" s="148">
        <f t="shared" si="7"/>
        <v>21.11111111111111</v>
      </c>
      <c r="V119" s="148">
        <f t="shared" si="7"/>
        <v>21.11111111111111</v>
      </c>
      <c r="W119" s="148">
        <f t="shared" si="7"/>
        <v>21.11111111111111</v>
      </c>
      <c r="X119" s="148">
        <f t="shared" si="7"/>
        <v>21.11111111111111</v>
      </c>
      <c r="Y119" s="148">
        <f t="shared" si="7"/>
        <v>21.11111111111111</v>
      </c>
      <c r="Z119" s="148">
        <f t="shared" si="7"/>
        <v>21.11111111111111</v>
      </c>
      <c r="AA119" s="148">
        <f t="shared" si="7"/>
        <v>21.11111111111111</v>
      </c>
      <c r="AB119" s="148">
        <f t="shared" si="7"/>
        <v>21.11111111111111</v>
      </c>
      <c r="AC119" s="18"/>
      <c r="AD119" s="18"/>
      <c r="AE119" s="18"/>
      <c r="AF119" s="18"/>
      <c r="AG119" s="18"/>
      <c r="AH119" s="18"/>
      <c r="AI119" s="18"/>
      <c r="AJ119" s="18"/>
    </row>
    <row r="120" spans="1:36" ht="10.5" hidden="1">
      <c r="A120" s="9" t="s">
        <v>199</v>
      </c>
      <c r="B120" s="9" t="s">
        <v>50</v>
      </c>
      <c r="C120" s="18" t="s">
        <v>43</v>
      </c>
      <c r="D120" s="18" t="s">
        <v>47</v>
      </c>
      <c r="E120" s="148">
        <f aca="true" t="shared" si="8" ref="E120:AB120">(E71-32)/1.8</f>
        <v>21.11111111111111</v>
      </c>
      <c r="F120" s="148">
        <f t="shared" si="8"/>
        <v>21.11111111111111</v>
      </c>
      <c r="G120" s="148">
        <f t="shared" si="8"/>
        <v>21.11111111111111</v>
      </c>
      <c r="H120" s="148">
        <f t="shared" si="8"/>
        <v>21.11111111111111</v>
      </c>
      <c r="I120" s="148">
        <f t="shared" si="8"/>
        <v>21.11111111111111</v>
      </c>
      <c r="J120" s="148">
        <f t="shared" si="8"/>
        <v>21.11111111111111</v>
      </c>
      <c r="K120" s="148">
        <f t="shared" si="8"/>
        <v>21.11111111111111</v>
      </c>
      <c r="L120" s="148">
        <f t="shared" si="8"/>
        <v>21.11111111111111</v>
      </c>
      <c r="M120" s="148">
        <f t="shared" si="8"/>
        <v>21.11111111111111</v>
      </c>
      <c r="N120" s="148">
        <f t="shared" si="8"/>
        <v>21.11111111111111</v>
      </c>
      <c r="O120" s="148">
        <f t="shared" si="8"/>
        <v>21.11111111111111</v>
      </c>
      <c r="P120" s="148">
        <f t="shared" si="8"/>
        <v>21.11111111111111</v>
      </c>
      <c r="Q120" s="148">
        <f t="shared" si="8"/>
        <v>21.11111111111111</v>
      </c>
      <c r="R120" s="148">
        <f t="shared" si="8"/>
        <v>21.11111111111111</v>
      </c>
      <c r="S120" s="148">
        <f t="shared" si="8"/>
        <v>21.11111111111111</v>
      </c>
      <c r="T120" s="148">
        <f t="shared" si="8"/>
        <v>21.11111111111111</v>
      </c>
      <c r="U120" s="148">
        <f t="shared" si="8"/>
        <v>21.11111111111111</v>
      </c>
      <c r="V120" s="148">
        <f t="shared" si="8"/>
        <v>21.11111111111111</v>
      </c>
      <c r="W120" s="148">
        <f t="shared" si="8"/>
        <v>21.11111111111111</v>
      </c>
      <c r="X120" s="148">
        <f t="shared" si="8"/>
        <v>21.11111111111111</v>
      </c>
      <c r="Y120" s="148">
        <f t="shared" si="8"/>
        <v>21.11111111111111</v>
      </c>
      <c r="Z120" s="148">
        <f t="shared" si="8"/>
        <v>21.11111111111111</v>
      </c>
      <c r="AA120" s="148">
        <f t="shared" si="8"/>
        <v>21.11111111111111</v>
      </c>
      <c r="AB120" s="148">
        <f t="shared" si="8"/>
        <v>21.11111111111111</v>
      </c>
      <c r="AC120" s="18"/>
      <c r="AD120" s="18"/>
      <c r="AE120" s="18"/>
      <c r="AF120" s="18"/>
      <c r="AG120" s="18"/>
      <c r="AH120" s="18"/>
      <c r="AI120" s="18"/>
      <c r="AJ120" s="18"/>
    </row>
    <row r="121" spans="2:36" ht="10.5" hidden="1">
      <c r="B121" s="9" t="s">
        <v>186</v>
      </c>
      <c r="C121" s="18"/>
      <c r="D121" s="18" t="s">
        <v>154</v>
      </c>
      <c r="E121" s="148">
        <f aca="true" t="shared" si="9" ref="E121:AB121">(E72-32)/1.8</f>
        <v>21.11111111111111</v>
      </c>
      <c r="F121" s="148">
        <f t="shared" si="9"/>
        <v>21.11111111111111</v>
      </c>
      <c r="G121" s="148">
        <f t="shared" si="9"/>
        <v>21.11111111111111</v>
      </c>
      <c r="H121" s="148">
        <f t="shared" si="9"/>
        <v>21.11111111111111</v>
      </c>
      <c r="I121" s="148">
        <f t="shared" si="9"/>
        <v>21.11111111111111</v>
      </c>
      <c r="J121" s="148">
        <f t="shared" si="9"/>
        <v>21.11111111111111</v>
      </c>
      <c r="K121" s="148">
        <f t="shared" si="9"/>
        <v>21.11111111111111</v>
      </c>
      <c r="L121" s="148">
        <f t="shared" si="9"/>
        <v>21.11111111111111</v>
      </c>
      <c r="M121" s="148">
        <f t="shared" si="9"/>
        <v>21.11111111111111</v>
      </c>
      <c r="N121" s="148">
        <f t="shared" si="9"/>
        <v>21.11111111111111</v>
      </c>
      <c r="O121" s="148">
        <f t="shared" si="9"/>
        <v>21.11111111111111</v>
      </c>
      <c r="P121" s="148">
        <f t="shared" si="9"/>
        <v>21.11111111111111</v>
      </c>
      <c r="Q121" s="148">
        <f t="shared" si="9"/>
        <v>21.11111111111111</v>
      </c>
      <c r="R121" s="148">
        <f t="shared" si="9"/>
        <v>21.11111111111111</v>
      </c>
      <c r="S121" s="148">
        <f t="shared" si="9"/>
        <v>21.11111111111111</v>
      </c>
      <c r="T121" s="148">
        <f t="shared" si="9"/>
        <v>21.11111111111111</v>
      </c>
      <c r="U121" s="148">
        <f t="shared" si="9"/>
        <v>21.11111111111111</v>
      </c>
      <c r="V121" s="148">
        <f t="shared" si="9"/>
        <v>21.11111111111111</v>
      </c>
      <c r="W121" s="148">
        <f t="shared" si="9"/>
        <v>21.11111111111111</v>
      </c>
      <c r="X121" s="148">
        <f t="shared" si="9"/>
        <v>21.11111111111111</v>
      </c>
      <c r="Y121" s="148">
        <f t="shared" si="9"/>
        <v>21.11111111111111</v>
      </c>
      <c r="Z121" s="148">
        <f t="shared" si="9"/>
        <v>21.11111111111111</v>
      </c>
      <c r="AA121" s="148">
        <f t="shared" si="9"/>
        <v>21.11111111111111</v>
      </c>
      <c r="AB121" s="148">
        <f t="shared" si="9"/>
        <v>21.11111111111111</v>
      </c>
      <c r="AC121" s="18"/>
      <c r="AD121" s="18"/>
      <c r="AE121" s="18"/>
      <c r="AF121" s="18"/>
      <c r="AG121" s="18"/>
      <c r="AH121" s="18"/>
      <c r="AI121" s="18"/>
      <c r="AJ121" s="18"/>
    </row>
    <row r="122" spans="1:28" ht="10.5" hidden="1">
      <c r="A122" s="9" t="s">
        <v>200</v>
      </c>
      <c r="B122" s="9" t="s">
        <v>50</v>
      </c>
      <c r="C122" s="9" t="s">
        <v>43</v>
      </c>
      <c r="D122" s="9" t="s">
        <v>47</v>
      </c>
      <c r="E122" s="147">
        <f aca="true" t="shared" si="10" ref="E122:AB122">(E73-32)/1.8</f>
        <v>23.88888888888889</v>
      </c>
      <c r="F122" s="147">
        <f t="shared" si="10"/>
        <v>23.88888888888889</v>
      </c>
      <c r="G122" s="147">
        <f t="shared" si="10"/>
        <v>23.88888888888889</v>
      </c>
      <c r="H122" s="147">
        <f t="shared" si="10"/>
        <v>23.88888888888889</v>
      </c>
      <c r="I122" s="147">
        <f t="shared" si="10"/>
        <v>23.88888888888889</v>
      </c>
      <c r="J122" s="147">
        <f t="shared" si="10"/>
        <v>23.88888888888889</v>
      </c>
      <c r="K122" s="147">
        <f t="shared" si="10"/>
        <v>23.88888888888889</v>
      </c>
      <c r="L122" s="147">
        <f t="shared" si="10"/>
        <v>23.88888888888889</v>
      </c>
      <c r="M122" s="147">
        <f t="shared" si="10"/>
        <v>23.88888888888889</v>
      </c>
      <c r="N122" s="147">
        <f t="shared" si="10"/>
        <v>23.88888888888889</v>
      </c>
      <c r="O122" s="147">
        <f t="shared" si="10"/>
        <v>23.88888888888889</v>
      </c>
      <c r="P122" s="147">
        <f t="shared" si="10"/>
        <v>23.88888888888889</v>
      </c>
      <c r="Q122" s="147">
        <f t="shared" si="10"/>
        <v>23.88888888888889</v>
      </c>
      <c r="R122" s="147">
        <f t="shared" si="10"/>
        <v>23.88888888888889</v>
      </c>
      <c r="S122" s="147">
        <f t="shared" si="10"/>
        <v>23.88888888888889</v>
      </c>
      <c r="T122" s="147">
        <f t="shared" si="10"/>
        <v>23.88888888888889</v>
      </c>
      <c r="U122" s="147">
        <f t="shared" si="10"/>
        <v>23.88888888888889</v>
      </c>
      <c r="V122" s="147">
        <f t="shared" si="10"/>
        <v>23.88888888888889</v>
      </c>
      <c r="W122" s="147">
        <f t="shared" si="10"/>
        <v>23.88888888888889</v>
      </c>
      <c r="X122" s="147">
        <f t="shared" si="10"/>
        <v>23.88888888888889</v>
      </c>
      <c r="Y122" s="147">
        <f t="shared" si="10"/>
        <v>23.88888888888889</v>
      </c>
      <c r="Z122" s="147">
        <f t="shared" si="10"/>
        <v>23.88888888888889</v>
      </c>
      <c r="AA122" s="147">
        <f t="shared" si="10"/>
        <v>23.88888888888889</v>
      </c>
      <c r="AB122" s="147">
        <f t="shared" si="10"/>
        <v>23.88888888888889</v>
      </c>
    </row>
    <row r="123" spans="2:28" ht="10.5" hidden="1">
      <c r="B123" s="9" t="s">
        <v>186</v>
      </c>
      <c r="D123" s="9" t="s">
        <v>154</v>
      </c>
      <c r="E123" s="147">
        <f aca="true" t="shared" si="11" ref="E123:AB123">(E74-32)/1.8</f>
        <v>23.88888888888889</v>
      </c>
      <c r="F123" s="147">
        <f t="shared" si="11"/>
        <v>23.88888888888889</v>
      </c>
      <c r="G123" s="147">
        <f t="shared" si="11"/>
        <v>23.88888888888889</v>
      </c>
      <c r="H123" s="147">
        <f t="shared" si="11"/>
        <v>23.88888888888889</v>
      </c>
      <c r="I123" s="147">
        <f t="shared" si="11"/>
        <v>23.88888888888889</v>
      </c>
      <c r="J123" s="147">
        <f t="shared" si="11"/>
        <v>23.88888888888889</v>
      </c>
      <c r="K123" s="147">
        <f t="shared" si="11"/>
        <v>23.88888888888889</v>
      </c>
      <c r="L123" s="147">
        <f t="shared" si="11"/>
        <v>23.88888888888889</v>
      </c>
      <c r="M123" s="147">
        <f t="shared" si="11"/>
        <v>23.88888888888889</v>
      </c>
      <c r="N123" s="147">
        <f t="shared" si="11"/>
        <v>23.88888888888889</v>
      </c>
      <c r="O123" s="147">
        <f t="shared" si="11"/>
        <v>23.88888888888889</v>
      </c>
      <c r="P123" s="147">
        <f t="shared" si="11"/>
        <v>23.88888888888889</v>
      </c>
      <c r="Q123" s="147">
        <f t="shared" si="11"/>
        <v>23.88888888888889</v>
      </c>
      <c r="R123" s="147">
        <f t="shared" si="11"/>
        <v>23.88888888888889</v>
      </c>
      <c r="S123" s="147">
        <f t="shared" si="11"/>
        <v>23.88888888888889</v>
      </c>
      <c r="T123" s="147">
        <f t="shared" si="11"/>
        <v>23.88888888888889</v>
      </c>
      <c r="U123" s="147">
        <f t="shared" si="11"/>
        <v>23.88888888888889</v>
      </c>
      <c r="V123" s="147">
        <f t="shared" si="11"/>
        <v>23.88888888888889</v>
      </c>
      <c r="W123" s="147">
        <f t="shared" si="11"/>
        <v>23.88888888888889</v>
      </c>
      <c r="X123" s="147">
        <f t="shared" si="11"/>
        <v>23.88888888888889</v>
      </c>
      <c r="Y123" s="147">
        <f t="shared" si="11"/>
        <v>23.88888888888889</v>
      </c>
      <c r="Z123" s="147">
        <f t="shared" si="11"/>
        <v>23.88888888888889</v>
      </c>
      <c r="AA123" s="147">
        <f t="shared" si="11"/>
        <v>23.88888888888889</v>
      </c>
      <c r="AB123" s="147">
        <f t="shared" si="11"/>
        <v>23.88888888888889</v>
      </c>
    </row>
    <row r="124" spans="1:28" ht="10.5" hidden="1">
      <c r="A124" s="9" t="s">
        <v>193</v>
      </c>
      <c r="B124" s="9" t="s">
        <v>50</v>
      </c>
      <c r="C124" s="9" t="s">
        <v>43</v>
      </c>
      <c r="D124" s="9" t="s">
        <v>47</v>
      </c>
      <c r="E124" s="147">
        <f aca="true" t="shared" si="12" ref="E124:AB124">(E75-32)/1.8</f>
        <v>7.222222222222222</v>
      </c>
      <c r="F124" s="147">
        <f t="shared" si="12"/>
        <v>7.222222222222222</v>
      </c>
      <c r="G124" s="147">
        <f t="shared" si="12"/>
        <v>7.222222222222222</v>
      </c>
      <c r="H124" s="147">
        <f t="shared" si="12"/>
        <v>7.222222222222222</v>
      </c>
      <c r="I124" s="147">
        <f t="shared" si="12"/>
        <v>7.222222222222222</v>
      </c>
      <c r="J124" s="147">
        <f t="shared" si="12"/>
        <v>7.222222222222222</v>
      </c>
      <c r="K124" s="147">
        <f t="shared" si="12"/>
        <v>7.222222222222222</v>
      </c>
      <c r="L124" s="147">
        <f t="shared" si="12"/>
        <v>7.222222222222222</v>
      </c>
      <c r="M124" s="147">
        <f t="shared" si="12"/>
        <v>7.222222222222222</v>
      </c>
      <c r="N124" s="147">
        <f t="shared" si="12"/>
        <v>7.222222222222222</v>
      </c>
      <c r="O124" s="147">
        <f t="shared" si="12"/>
        <v>7.222222222222222</v>
      </c>
      <c r="P124" s="147">
        <f t="shared" si="12"/>
        <v>7.222222222222222</v>
      </c>
      <c r="Q124" s="147">
        <f t="shared" si="12"/>
        <v>7.222222222222222</v>
      </c>
      <c r="R124" s="147">
        <f t="shared" si="12"/>
        <v>7.222222222222222</v>
      </c>
      <c r="S124" s="147">
        <f t="shared" si="12"/>
        <v>7.222222222222222</v>
      </c>
      <c r="T124" s="147">
        <f t="shared" si="12"/>
        <v>7.222222222222222</v>
      </c>
      <c r="U124" s="147">
        <f t="shared" si="12"/>
        <v>7.222222222222222</v>
      </c>
      <c r="V124" s="147">
        <f t="shared" si="12"/>
        <v>7.222222222222222</v>
      </c>
      <c r="W124" s="147">
        <f t="shared" si="12"/>
        <v>7.222222222222222</v>
      </c>
      <c r="X124" s="147">
        <f t="shared" si="12"/>
        <v>7.222222222222222</v>
      </c>
      <c r="Y124" s="147">
        <f t="shared" si="12"/>
        <v>7.222222222222222</v>
      </c>
      <c r="Z124" s="147">
        <f t="shared" si="12"/>
        <v>7.222222222222222</v>
      </c>
      <c r="AA124" s="147">
        <f t="shared" si="12"/>
        <v>7.222222222222222</v>
      </c>
      <c r="AB124" s="147">
        <f t="shared" si="12"/>
        <v>7.222222222222222</v>
      </c>
    </row>
    <row r="125" spans="1:28" ht="10.5" hidden="1">
      <c r="A125" s="9" t="s">
        <v>194</v>
      </c>
      <c r="B125" s="9" t="s">
        <v>186</v>
      </c>
      <c r="D125" s="9" t="s">
        <v>154</v>
      </c>
      <c r="E125" s="147">
        <f aca="true" t="shared" si="13" ref="E125:AB125">(E76-32)/1.8</f>
        <v>7.222222222222222</v>
      </c>
      <c r="F125" s="147">
        <f t="shared" si="13"/>
        <v>7.222222222222222</v>
      </c>
      <c r="G125" s="147">
        <f t="shared" si="13"/>
        <v>7.222222222222222</v>
      </c>
      <c r="H125" s="147">
        <f t="shared" si="13"/>
        <v>7.222222222222222</v>
      </c>
      <c r="I125" s="147">
        <f t="shared" si="13"/>
        <v>7.222222222222222</v>
      </c>
      <c r="J125" s="147">
        <f t="shared" si="13"/>
        <v>7.222222222222222</v>
      </c>
      <c r="K125" s="147">
        <f t="shared" si="13"/>
        <v>7.222222222222222</v>
      </c>
      <c r="L125" s="147">
        <f t="shared" si="13"/>
        <v>7.222222222222222</v>
      </c>
      <c r="M125" s="147">
        <f t="shared" si="13"/>
        <v>7.222222222222222</v>
      </c>
      <c r="N125" s="147">
        <f t="shared" si="13"/>
        <v>7.222222222222222</v>
      </c>
      <c r="O125" s="147">
        <f t="shared" si="13"/>
        <v>7.222222222222222</v>
      </c>
      <c r="P125" s="147">
        <f t="shared" si="13"/>
        <v>7.222222222222222</v>
      </c>
      <c r="Q125" s="147">
        <f t="shared" si="13"/>
        <v>7.222222222222222</v>
      </c>
      <c r="R125" s="147">
        <f t="shared" si="13"/>
        <v>7.222222222222222</v>
      </c>
      <c r="S125" s="147">
        <f t="shared" si="13"/>
        <v>7.222222222222222</v>
      </c>
      <c r="T125" s="147">
        <f t="shared" si="13"/>
        <v>7.222222222222222</v>
      </c>
      <c r="U125" s="147">
        <f t="shared" si="13"/>
        <v>7.222222222222222</v>
      </c>
      <c r="V125" s="147">
        <f t="shared" si="13"/>
        <v>7.222222222222222</v>
      </c>
      <c r="W125" s="147">
        <f t="shared" si="13"/>
        <v>7.222222222222222</v>
      </c>
      <c r="X125" s="147">
        <f t="shared" si="13"/>
        <v>7.222222222222222</v>
      </c>
      <c r="Y125" s="147">
        <f t="shared" si="13"/>
        <v>7.222222222222222</v>
      </c>
      <c r="Z125" s="147">
        <f t="shared" si="13"/>
        <v>7.222222222222222</v>
      </c>
      <c r="AA125" s="147">
        <f t="shared" si="13"/>
        <v>7.222222222222222</v>
      </c>
      <c r="AB125" s="147">
        <f t="shared" si="13"/>
        <v>7.222222222222222</v>
      </c>
    </row>
    <row r="126" spans="1:2" ht="12.75">
      <c r="A126" s="152" t="s">
        <v>388</v>
      </c>
      <c r="B126" s="153" t="s">
        <v>389</v>
      </c>
    </row>
  </sheetData>
  <sheetProtection/>
  <mergeCells count="5">
    <mergeCell ref="A84:AB84"/>
    <mergeCell ref="A57:AB57"/>
    <mergeCell ref="A2:AB2"/>
    <mergeCell ref="A47:AB47"/>
    <mergeCell ref="A52:AB52"/>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X124" sqref="AX124"/>
    </sheetView>
  </sheetViews>
  <sheetFormatPr defaultColWidth="9.33203125" defaultRowHeight="10.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Jiang</dc:creator>
  <cp:keywords/>
  <dc:description/>
  <cp:lastModifiedBy>Jian Zhang</cp:lastModifiedBy>
  <cp:lastPrinted>2008-04-01T22:25:39Z</cp:lastPrinted>
  <dcterms:created xsi:type="dcterms:W3CDTF">2008-01-14T18:21:26Z</dcterms:created>
  <dcterms:modified xsi:type="dcterms:W3CDTF">2018-10-19T02:19:18Z</dcterms:modified>
  <cp:category/>
  <cp:version/>
  <cp:contentType/>
  <cp:contentStatus/>
</cp:coreProperties>
</file>