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30" windowWidth="23040" windowHeight="9800" tabRatio="846" activeTab="0"/>
  </bookViews>
  <sheets>
    <sheet name="Building Description" sheetId="1" r:id="rId1"/>
    <sheet name="Zone Summary" sheetId="2" r:id="rId2"/>
    <sheet name="Outdoor Air" sheetId="3" r:id="rId3"/>
    <sheet name="Schedules" sheetId="4" r:id="rId4"/>
    <sheet name="SchedulePlots" sheetId="5" r:id="rId5"/>
  </sheets>
  <definedNames>
    <definedName name="Z_76B31FA6_86C0_4976_9399_063E4EF8EAF6_.wvu.Rows" localSheetId="0" hidden="1">'Building Description'!$5:$5</definedName>
    <definedName name="Z_76B31FA6_86C0_4976_9399_063E4EF8EAF6_.wvu.Rows" localSheetId="3" hidden="1">'Schedules'!$35:$41</definedName>
  </definedNames>
  <calcPr fullCalcOnLoad="1"/>
</workbook>
</file>

<file path=xl/sharedStrings.xml><?xml version="1.0" encoding="utf-8"?>
<sst xmlns="http://schemas.openxmlformats.org/spreadsheetml/2006/main" count="407" uniqueCount="279">
  <si>
    <t xml:space="preserve">    Supply Fan Total Efficiency (%)</t>
  </si>
  <si>
    <t>Pump</t>
  </si>
  <si>
    <t>Supply Fan</t>
  </si>
  <si>
    <t xml:space="preserve">     Pump Type</t>
  </si>
  <si>
    <t>Cooling Tower</t>
  </si>
  <si>
    <t xml:space="preserve">     Cooling Tower Type</t>
  </si>
  <si>
    <t xml:space="preserve">    Tank Volume (gal)</t>
  </si>
  <si>
    <t>Elevator</t>
  </si>
  <si>
    <t>Exterior Lighting</t>
  </si>
  <si>
    <t>(°C)</t>
  </si>
  <si>
    <t>(°F)</t>
  </si>
  <si>
    <t xml:space="preserve">    Supply Fan Pressure Drop</t>
  </si>
  <si>
    <t xml:space="preserve">Thermal Zoning
</t>
  </si>
  <si>
    <t>Program</t>
  </si>
  <si>
    <t>Form</t>
  </si>
  <si>
    <t>Number of Floors</t>
  </si>
  <si>
    <t>Window Locations</t>
  </si>
  <si>
    <t>Shading Geometry</t>
  </si>
  <si>
    <t>Azimuth</t>
  </si>
  <si>
    <t>Exterior walls</t>
  </si>
  <si>
    <t>Roof</t>
  </si>
  <si>
    <t>Window</t>
  </si>
  <si>
    <t>Foundation</t>
  </si>
  <si>
    <t>Foundation Type</t>
  </si>
  <si>
    <t>Interior Partitions</t>
  </si>
  <si>
    <t>Internal Mass</t>
  </si>
  <si>
    <t>Air Barrier System</t>
  </si>
  <si>
    <t>HVAC</t>
  </si>
  <si>
    <t>System Type</t>
  </si>
  <si>
    <t>HVAC Sizing</t>
  </si>
  <si>
    <t>HVAC Efficiency</t>
  </si>
  <si>
    <t>HVAC Control</t>
  </si>
  <si>
    <t>Service Water Heating</t>
  </si>
  <si>
    <t>Internal Loads &amp; Schedules</t>
  </si>
  <si>
    <t>Lighting</t>
  </si>
  <si>
    <t>Schedule</t>
  </si>
  <si>
    <t>Occupancy</t>
  </si>
  <si>
    <t>BLDG_LIGHT_SCH</t>
  </si>
  <si>
    <t>BLDG_OCC_SCH</t>
  </si>
  <si>
    <t>BLDG_EQUIP_SCH</t>
  </si>
  <si>
    <t>Infiltration Schedule</t>
  </si>
  <si>
    <t>HTGSETP_SCH</t>
  </si>
  <si>
    <t>CLGSETP_SCH</t>
  </si>
  <si>
    <t>BLDG_SWH_SCH</t>
  </si>
  <si>
    <t>Type</t>
  </si>
  <si>
    <t>Through</t>
  </si>
  <si>
    <t>Day of Week</t>
  </si>
  <si>
    <t>Through 12/31</t>
  </si>
  <si>
    <t>Fraction</t>
  </si>
  <si>
    <t>All</t>
  </si>
  <si>
    <t>HVACOperationSchd</t>
  </si>
  <si>
    <t>Temperature</t>
  </si>
  <si>
    <t>MinOA_Sched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</si>
  <si>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</si>
  <si>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</si>
  <si>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</si>
  <si>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</si>
  <si>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</si>
  <si>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</si>
  <si>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</si>
  <si>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</si>
  <si>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</si>
  <si>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</si>
  <si>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11 am</t>
  </si>
  <si>
    <t>Noon</t>
  </si>
  <si>
    <t>1 pm</t>
  </si>
  <si>
    <t>2 pm</t>
  </si>
  <si>
    <t>3 pm</t>
  </si>
  <si>
    <t>4 pm</t>
  </si>
  <si>
    <t>5 pm</t>
  </si>
  <si>
    <t>6 pm</t>
  </si>
  <si>
    <t>7 pm</t>
  </si>
  <si>
    <t>8 pm</t>
  </si>
  <si>
    <t>9 pm</t>
  </si>
  <si>
    <t>10 pm</t>
  </si>
  <si>
    <t>11 pm</t>
  </si>
  <si>
    <t>12 pm</t>
  </si>
  <si>
    <t>Item</t>
  </si>
  <si>
    <t>Data Source</t>
  </si>
  <si>
    <t>Vintage</t>
  </si>
  <si>
    <t>NEW CONSTRUCTION</t>
  </si>
  <si>
    <t>Location 
(Representing 8 Climate Zones)</t>
  </si>
  <si>
    <t>Available fuel types</t>
  </si>
  <si>
    <t>Building Type (Principal Building Function)</t>
  </si>
  <si>
    <t>Building Prototype</t>
  </si>
  <si>
    <t>Total Floor Area (sq feet)</t>
  </si>
  <si>
    <t xml:space="preserve">Building shape </t>
  </si>
  <si>
    <t xml:space="preserve">Aspect Ratio </t>
  </si>
  <si>
    <t>Window Fraction
(Window-to-Wall Ratio)</t>
  </si>
  <si>
    <t>Floor to floor height (feet)</t>
  </si>
  <si>
    <t>Floor to ceiling height (feet)</t>
  </si>
  <si>
    <t>Glazing sill height (feet)</t>
  </si>
  <si>
    <t>Architecture</t>
  </si>
  <si>
    <t xml:space="preserve">    Construction</t>
  </si>
  <si>
    <t xml:space="preserve">    Dimensions</t>
  </si>
  <si>
    <t xml:space="preserve">    Tilts and orientations</t>
  </si>
  <si>
    <t xml:space="preserve">    Glass-Type and frame</t>
  </si>
  <si>
    <t xml:space="preserve">    SHGC (all)</t>
  </si>
  <si>
    <t xml:space="preserve">    Visible transmittance</t>
  </si>
  <si>
    <t xml:space="preserve">    Operable area</t>
  </si>
  <si>
    <t xml:space="preserve">   Construction</t>
  </si>
  <si>
    <t xml:space="preserve">   Dimensions</t>
  </si>
  <si>
    <t xml:space="preserve">    Heating type</t>
  </si>
  <si>
    <t xml:space="preserve">    Cooling type</t>
  </si>
  <si>
    <t xml:space="preserve">    Distribution and terminal units</t>
  </si>
  <si>
    <t xml:space="preserve">    Air Conditioning</t>
  </si>
  <si>
    <t xml:space="preserve">    Heating</t>
  </si>
  <si>
    <t xml:space="preserve">    Supply air temperature</t>
  </si>
  <si>
    <t xml:space="preserve">    Chilled water supply temperatures</t>
  </si>
  <si>
    <t xml:space="preserve">    Hot water supply temperatures</t>
  </si>
  <si>
    <t xml:space="preserve">    Fan schedules</t>
  </si>
  <si>
    <t xml:space="preserve">    Economizers</t>
  </si>
  <si>
    <t xml:space="preserve">    Ventilation</t>
  </si>
  <si>
    <t xml:space="preserve">    Demand Control Ventilation</t>
  </si>
  <si>
    <t xml:space="preserve">    Energy Recovery</t>
  </si>
  <si>
    <t xml:space="preserve">     Pump Power</t>
  </si>
  <si>
    <t xml:space="preserve">    SWH type</t>
  </si>
  <si>
    <t xml:space="preserve">    Fuel type</t>
  </si>
  <si>
    <t xml:space="preserve">    Thermal efficiency (%)</t>
  </si>
  <si>
    <t xml:space="preserve">    Water temperature setpoint</t>
  </si>
  <si>
    <t xml:space="preserve">    Water consumption</t>
  </si>
  <si>
    <t xml:space="preserve">    Schedule</t>
  </si>
  <si>
    <t xml:space="preserve">    Daylighting Controls</t>
  </si>
  <si>
    <t xml:space="preserve">    Occupancy Sensors</t>
  </si>
  <si>
    <t xml:space="preserve">Plug load </t>
  </si>
  <si>
    <t xml:space="preserve">    Average people</t>
  </si>
  <si>
    <t>References</t>
  </si>
  <si>
    <t>HVAC Schedules</t>
  </si>
  <si>
    <t>Internal Loads Schedules</t>
  </si>
  <si>
    <t>Service Water Heater Load Schedule</t>
  </si>
  <si>
    <t xml:space="preserve">    Thermostat Setpoint</t>
  </si>
  <si>
    <t xml:space="preserve">    Thermostat Setback</t>
  </si>
  <si>
    <t>75°F Cooling/70°F Heating</t>
  </si>
  <si>
    <t>User's Manual for ASHRAE Standard 90.1-2004 (Appendix G)</t>
  </si>
  <si>
    <t>Misc.</t>
  </si>
  <si>
    <t xml:space="preserve">    Thermal properties for ground level floor
    U-factor (Btu / h * ft2 * °F) 
    and/or
    R-value (h * ft2 * °F / Btu)</t>
  </si>
  <si>
    <t xml:space="preserve">    Thermal properties for basement walls</t>
  </si>
  <si>
    <t>2 x 4 uninsulated stud wall</t>
  </si>
  <si>
    <r>
      <t xml:space="preserve">PNNL's CBECS Study. 2006. </t>
    </r>
    <r>
      <rPr>
        <i/>
        <sz val="10"/>
        <rFont val="Arial"/>
        <family val="2"/>
      </rPr>
      <t xml:space="preserve">Review of Pre- and Post-1980 Buildings in CBECS – HVAC Equipment. </t>
    </r>
    <r>
      <rPr>
        <sz val="10"/>
        <rFont val="Arial"/>
        <family val="2"/>
      </rPr>
      <t>Dave Winiarski, Wei Jiang and Mark Halverson.  Pacific Northwest National Laboratory.  December 2006.</t>
    </r>
  </si>
  <si>
    <r>
      <t xml:space="preserve">PNNL's CBECS Study. 2007. </t>
    </r>
    <r>
      <rPr>
        <i/>
        <sz val="10"/>
        <rFont val="Arial"/>
        <family val="2"/>
      </rPr>
      <t>Analysis of Building Envelope Construction in 2003 CBECS Buildings.</t>
    </r>
    <r>
      <rPr>
        <sz val="10"/>
        <rFont val="Arial"/>
        <family val="2"/>
      </rPr>
      <t xml:space="preserve"> Dave Winiarski, Mark Halverson, and Wei Jiang. Pacific Northwest National Laboratory.  March 2007.</t>
    </r>
  </si>
  <si>
    <t>Skylight</t>
  </si>
  <si>
    <t>NA</t>
  </si>
  <si>
    <t>Slab-on-grade floors (unheated)</t>
  </si>
  <si>
    <t>6 inches standard wood (16.6 lb/ft²)</t>
  </si>
  <si>
    <t xml:space="preserve">     Cooling Tower Efficiency</t>
  </si>
  <si>
    <t>8" concrete slab poured directly on to the earth</t>
  </si>
  <si>
    <t xml:space="preserve">     Rated Pump Head</t>
  </si>
  <si>
    <t>INFIL_SCH_PNNL</t>
  </si>
  <si>
    <t>(Fan Schedule)</t>
  </si>
  <si>
    <t xml:space="preserve">   Infiltration</t>
  </si>
  <si>
    <t>Total Occupants</t>
  </si>
  <si>
    <t>Total OSA Ventilation (cfm/zone)</t>
  </si>
  <si>
    <r>
      <t>Total OSA Ventilation 
(cfm/ft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</si>
  <si>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Zone</t>
  </si>
  <si>
    <r>
      <t>Area (ft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</si>
  <si>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Multipliers</t>
  </si>
  <si>
    <t>Assumed Space Type</t>
  </si>
  <si>
    <t>62.1-2004</t>
  </si>
  <si>
    <t>90.1-2004
(62-1999)</t>
  </si>
  <si>
    <t>90.1-2007
(62.1-2004)</t>
  </si>
  <si>
    <t>90.1-2010
(62.1-2007)</t>
  </si>
  <si>
    <t>Residential single bedroom apartment</t>
  </si>
  <si>
    <t>Office space</t>
  </si>
  <si>
    <t>Corridors (public spaces)</t>
  </si>
  <si>
    <t>TOTAL</t>
  </si>
  <si>
    <t>Minimum Outdoor Ventilation Air Requirements</t>
  </si>
  <si>
    <t>Descriptions</t>
  </si>
  <si>
    <t>Zone Summary</t>
  </si>
  <si>
    <t>Conditioned [Y/N]</t>
  </si>
  <si>
    <t>Number of People</t>
  </si>
  <si>
    <t>Area [ft²]</t>
  </si>
  <si>
    <t>Volume
 [ft³]</t>
  </si>
  <si>
    <t>Gross Wall Area [ft²]</t>
  </si>
  <si>
    <t>Window Glass Area [ft²]</t>
  </si>
  <si>
    <t>People 
[ft²/person]</t>
  </si>
  <si>
    <t>(90.1-2004 baseline requirements for LPD)</t>
  </si>
  <si>
    <t>2003 CBECS Data and PNNL's CBECS Study 2007.</t>
  </si>
  <si>
    <t xml:space="preserve">Gowri K, DW Winiarski, and RE Jarnagin.  2009.  Infiltration modeling guidelines for commercial building energy analysis .  PNNL-18898, Pacific Northwest National Laboratory, Richland, WA.  http://www.pnl.gov/main/publications/external/technical_reports/PNNL-18898.pdf
</t>
  </si>
  <si>
    <t>2003 CBECS Data, PNNL's CBECS Study 2006, and 90.1 Mechanical Subcommittee input.</t>
  </si>
  <si>
    <t>Quantity</t>
  </si>
  <si>
    <t>Motor type</t>
  </si>
  <si>
    <t>Heat Gain to Building</t>
  </si>
  <si>
    <t>Motor and fan/lights Schedules</t>
  </si>
  <si>
    <t>Peak Motor Power
(W/elevator)</t>
  </si>
  <si>
    <t>Peak Fan/lights Power
(W/elevator)</t>
  </si>
  <si>
    <t xml:space="preserve">    Peak Power (W)</t>
  </si>
  <si>
    <t>Reference: 
DOE Commercial Reference Building Models of the National Building Stock</t>
  </si>
  <si>
    <t>Plug and Process [W/ft²]</t>
  </si>
  <si>
    <t>AREA WEIGHTED AVERAGE</t>
  </si>
  <si>
    <r>
      <t>1.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 xml:space="preserve">Only volume, and gross wall area include unconditioned space.   </t>
    </r>
  </si>
  <si>
    <t>Small Office</t>
  </si>
  <si>
    <t>5500
(90.8 ft x 60.5ft)</t>
  </si>
  <si>
    <t>3
(top of the window is 8 ft high with 5 ft high glass)</t>
  </si>
  <si>
    <t>Hipped roof: 10.76 ft attic ridge height, 2 ft overhang-soffit</t>
  </si>
  <si>
    <t>Single zone, constant air volume air distribution, one unit per occupied thermal zone</t>
  </si>
  <si>
    <t xml:space="preserve">85°F Cooling/60°F Heating
</t>
  </si>
  <si>
    <t xml:space="preserve">Maximum 104F, Minimum 55F </t>
  </si>
  <si>
    <t>CORE_ZN</t>
  </si>
  <si>
    <t>PERIMETER_ZN_1</t>
  </si>
  <si>
    <t>PERIMETER_ZN_2</t>
  </si>
  <si>
    <t>PERIMETER_ZN_3</t>
  </si>
  <si>
    <t>PERIMETER_ZN_4</t>
  </si>
  <si>
    <t>ATTIC</t>
  </si>
  <si>
    <t>Yes</t>
  </si>
  <si>
    <t>No</t>
  </si>
  <si>
    <t>-</t>
  </si>
  <si>
    <t>WeekDay</t>
  </si>
  <si>
    <t>Weekend</t>
  </si>
  <si>
    <t>WinterDesignDay</t>
  </si>
  <si>
    <t>SummerDesignDay</t>
  </si>
  <si>
    <t>On/off</t>
  </si>
  <si>
    <t>BLDG_EXTERIOR_LIGHT</t>
  </si>
  <si>
    <t>All Days</t>
  </si>
  <si>
    <t>(AstronomicalClock control)</t>
  </si>
  <si>
    <t>Exterior Lighting Schedule</t>
  </si>
  <si>
    <t>24.4% for South and 19.8% for the other three orientations
 (Window Dimensions: 
6.0 ft x 5.0 ft punch windows for all façades)</t>
  </si>
  <si>
    <t>Air-source heat pump with gas furnace as back up</t>
  </si>
  <si>
    <t>Air-source heat pump</t>
  </si>
  <si>
    <t>Electric</t>
  </si>
  <si>
    <t>140 F</t>
  </si>
  <si>
    <t>Prototype Building Modeling Specifications</t>
  </si>
  <si>
    <t>Gas, electricity</t>
  </si>
  <si>
    <t>Office</t>
  </si>
  <si>
    <t>Evenly distributed along four façades</t>
  </si>
  <si>
    <t>None</t>
  </si>
  <si>
    <t>Non-directional</t>
  </si>
  <si>
    <t>Construction type: 2003 CBECS Data and PNNL's CBECS Study 2007.
Base assembly from 90.1 Appendix A.</t>
  </si>
  <si>
    <t>Applicable codes or standards</t>
  </si>
  <si>
    <t xml:space="preserve">Based on floor area and aspect ratio </t>
  </si>
  <si>
    <t>Vertical</t>
  </si>
  <si>
    <t>Construction type: 2003 CBECS Data and PNNL's CBECS Study 2007. 
Base assembly from 90.1 Appendix A.</t>
  </si>
  <si>
    <t>Attic roof with wood joist: 
Roof insulation + 5/8 in. gypsum board</t>
  </si>
  <si>
    <t>Based on floor area and aspect ratio</t>
  </si>
  <si>
    <t>Based on window fraction, location, glazing sill height, floor area and aspect ratio</t>
  </si>
  <si>
    <t>Hypothetical window with weighted U-factor and SHGC</t>
  </si>
  <si>
    <t>Requirements in codes or standards
Nonresidential; Vertical Glazing</t>
  </si>
  <si>
    <t>Same as above requirements</t>
  </si>
  <si>
    <t xml:space="preserve">Ducker Fenestration Market Data provided by the 90.1 Envelope Subcommittee </t>
  </si>
  <si>
    <t>Based on floor plan and floor-to-floor height</t>
  </si>
  <si>
    <t>Autosized to design day</t>
  </si>
  <si>
    <t>Requirements in codes or standards</t>
  </si>
  <si>
    <r>
      <t xml:space="preserve">ASHRAE Standard 62.1 or International Mechanical Code
See under </t>
    </r>
    <r>
      <rPr>
        <b/>
        <sz val="10"/>
        <rFont val="Arial"/>
        <family val="2"/>
      </rPr>
      <t>Outdoor Air</t>
    </r>
    <r>
      <rPr>
        <i/>
        <sz val="10"/>
        <rFont val="Arial"/>
        <family val="2"/>
      </rPr>
      <t>.</t>
    </r>
  </si>
  <si>
    <t>Depending on the fan motor size and requirements in codes or standards</t>
  </si>
  <si>
    <t>Requirements in applicable codes or standards for motor efficiency and fan power limitation</t>
  </si>
  <si>
    <t>Depending on the fan supply air cfm</t>
  </si>
  <si>
    <t>Storage tank</t>
  </si>
  <si>
    <t>ASHRAE Standard 62.1</t>
  </si>
  <si>
    <t>Based on design assumptions for façade, parking lot, entrance, etc. and requirements in codes or standards</t>
  </si>
  <si>
    <t>Goel S, M Rosenberg, R Athalye, Y Xie, W Wang, R Hart, J Zhang, V Mendon. 2014. Enhancements to ASHRAE Standard 90.1 Prototype Building Models.  PNNL-23269, Pacific Northwest National Laboratory, Richland, Washington.  http://www.pnnl.gov/main/publications/external/technical_reports/PNNL-23269.pdf</t>
  </si>
  <si>
    <t>Perimeter zone depth: 16.4 ft. 
Four perimeter zones, one core zone and an attic zone.
Percentages of floor area:  perimeter 70%, core 30%</t>
  </si>
  <si>
    <t>Wood-frame walls (2X4 16 in o.c.)
1in. Stucco + 5/8 in. gypsum board + wall Insulation+ 5/8 in. gypsum board</t>
  </si>
  <si>
    <t>Requirements in codes or standards
Nonresidential; walls, above-grade, wood-framed</t>
  </si>
  <si>
    <t>Requirements in codes or standards
Nonresidential; roofs, attic</t>
  </si>
  <si>
    <t>Requirements in codes or standards
Nonresidential; slab-on-grade floors, unheated</t>
  </si>
  <si>
    <t>Peak: 0.2016 cfm/sf of above grade exterior wall surface area, adjusted by wind (when fans turn off)
Off Peak: 25% of peak infiltration rate (when fans turn on)
Additional infiltration through building entrance</t>
  </si>
  <si>
    <t>Requirements in codes or standards
Minimum equipment efficiency for packaged heat pumps</t>
  </si>
  <si>
    <t>Requirements in codes or standards
Minimum equipment efficiency for packaged heat pumps and warm air furnaces</t>
  </si>
  <si>
    <t>2. Listed lighting power density is based on applicable requirements in ASHRAE Standard 90.1-2004. The actual inputs for the models are based on appliable codes and standards</t>
  </si>
  <si>
    <t>1. The ventilation requirements for other codes or standards are based on their reference ASHRAE Standard 62.1 or International Mechanical Code</t>
  </si>
  <si>
    <t xml:space="preserve">Notes: </t>
  </si>
  <si>
    <t xml:space="preserve">The schedules are also subject to changes in different models based on applicable code requrirements triggered by cllimate zone, system capacity, control type, or other criteria. </t>
  </si>
  <si>
    <t>Not modeled</t>
  </si>
  <si>
    <r>
      <t xml:space="preserve">    U-factor (Btu / 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°F) and/or
    R-value (h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 / Btu)</t>
    </r>
  </si>
  <si>
    <r>
      <t xml:space="preserve">    U-factor (Btu / 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°F) </t>
    </r>
  </si>
  <si>
    <r>
      <t xml:space="preserve">Reference: 
PNNL-18898. </t>
    </r>
    <r>
      <rPr>
        <i/>
        <sz val="10"/>
        <rFont val="Arial"/>
        <family val="2"/>
      </rPr>
      <t>Infiltration Modeling Guidelines for Commercial Building Energy Analysis</t>
    </r>
    <r>
      <rPr>
        <sz val="10"/>
        <rFont val="Arial"/>
        <family val="2"/>
      </rPr>
      <t xml:space="preserve">.
PNNL-20026. </t>
    </r>
    <r>
      <rPr>
        <i/>
        <sz val="10"/>
        <rFont val="Arial"/>
        <family val="2"/>
      </rPr>
      <t>Energy Saving Impact of ASHRAE 90.1 Vestibule Requirements: Modeling of Air Infiltration through Door Openings.</t>
    </r>
    <r>
      <rPr>
        <sz val="10"/>
        <rFont val="Arial"/>
        <family val="2"/>
      </rPr>
      <t xml:space="preserve">
Modeled peak infiltration rate may be different for different codes or standards because of their continuous air barrier requirements.</t>
    </r>
  </si>
  <si>
    <r>
      <t xml:space="preserve">See under </t>
    </r>
    <r>
      <rPr>
        <b/>
        <sz val="10"/>
        <rFont val="Arial"/>
        <family val="2"/>
      </rPr>
      <t>Schedules</t>
    </r>
  </si>
  <si>
    <r>
      <t xml:space="preserve">Reference:
</t>
    </r>
    <r>
      <rPr>
        <i/>
        <sz val="10"/>
        <rFont val="Arial"/>
        <family val="2"/>
      </rPr>
      <t>PNNL 2014. Enhancements to ASHRAE Standard 90.1 Prototype Building Models</t>
    </r>
  </si>
  <si>
    <r>
      <t xml:space="preserve">    Average power density (W/ft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</si>
  <si>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Requirements in codes or standards
See </t>
    </r>
    <r>
      <rPr>
        <b/>
        <sz val="10"/>
        <rFont val="Arial"/>
        <family val="2"/>
      </rPr>
      <t>Zone Summary</t>
    </r>
  </si>
  <si>
    <r>
      <t xml:space="preserve">See under </t>
    </r>
    <r>
      <rPr>
        <b/>
        <sz val="10"/>
        <rFont val="Arial"/>
        <family val="2"/>
      </rPr>
      <t>Zone Summary</t>
    </r>
  </si>
  <si>
    <r>
      <t xml:space="preserve">See under </t>
    </r>
    <r>
      <rPr>
        <b/>
        <sz val="10"/>
        <rFont val="Arial"/>
        <family val="2"/>
      </rPr>
      <t xml:space="preserve">Schedules </t>
    </r>
    <r>
      <rPr>
        <sz val="10"/>
        <rFont val="Arial"/>
        <family val="2"/>
      </rPr>
      <t>and control requirements in codes or standards</t>
    </r>
  </si>
  <si>
    <r>
      <t>Lighting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[W/ft²]</t>
    </r>
  </si>
  <si>
    <r>
      <t>TOTAL</t>
    </r>
    <r>
      <rPr>
        <vertAlign val="superscript"/>
        <sz val="10"/>
        <rFont val="Arial"/>
        <family val="2"/>
      </rPr>
      <t xml:space="preserve">1 </t>
    </r>
  </si>
  <si>
    <t>Zone 4A: New York, New York (mixed, humid)
Zone 4B: Albuquerque, New Mexico (mixed, dry)
Zone 4C: Seattle, Washington (mixed, marine)
Zone 5A: Buffalo, NY (cool, humid)
Zone 5B: Denver, Colorado (cool, dry)
Zone 5C: Port Angeles, Washington (cool, marine)</t>
  </si>
  <si>
    <t>Zone 6A: Rochester, Minnesota (cold, humid)
Zone 6B: Great Falls, Montana (cold, dry)
Zone 7: International Falls, Minnesota (very cold)
Zone 8: Fairbanks, Alaska (subarctic</t>
  </si>
  <si>
    <t>Selection of representative climates based on ASHRAE Standard 169-2013</t>
  </si>
  <si>
    <t>ASHRAE 2013. ANSI/ASHRAE Standard 169-2013. Climatic Data for Building Design Standards. American Society of Heating, Refrigerating, and Air-Conditioning Engineers, Atlanta, Georgia. Relevant information available as Annex 1 in ASHRAE 2016</t>
  </si>
  <si>
    <t>Zone 1A: Honolulu, Hawaii (very hot, humid)
Zone 1B: New Delhi, India (very hot, dry)
Zone 2A: Tampa, Florida (hot, humid)
Zone 2B: Tucson, Arizona (hot, dry)
Zone 3A: Atlanta, Georgia (warm, humid)
Zone 3B: El Paso, Texas (warm, dry)
Zone 3C: San Diego, California (warm, marine)</t>
  </si>
  <si>
    <t>Pacific Northwest National Laboratory, updated on October 18,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</si>
</sst>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"/>
    <numFmt numFmtId="166" formatCode="0.0%"/>
    <numFmt numFmtId="167" formatCode="0.000"/>
    <numFmt numFmtId="168" formatCode="_(* #,##0_);_(* \(#,##0\);_(* &quot;-&quot;??_);_(@_)"/>
  </numFmts>
  <fonts count="75">
    <font>
      <sz val="8"/>
      <color indexed="8"/>
      <name val="MS Sans Serif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sz val="8"/>
      <name val="MS Sans Serif"/>
      <family val="2"/>
    </font>
    <font>
      <b/>
      <sz val="10"/>
      <color indexed="36"/>
      <name val="Arial"/>
      <family val="2"/>
    </font>
    <font>
      <sz val="8"/>
      <color indexed="23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40"/>
      <name val="Arial"/>
      <family val="0"/>
    </font>
    <font>
      <b/>
      <sz val="10"/>
      <color indexed="10"/>
      <name val="Arial"/>
      <family val="0"/>
    </font>
    <font>
      <sz val="7.75"/>
      <color indexed="8"/>
      <name val="Calibri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 style="thin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/>
      <top style="thin">
        <color rgb="FFB2B2B2"/>
      </top>
      <bottom style="thin">
        <color rgb="FFB2B2B2"/>
      </bottom>
    </border>
  </borders>
  <cellStyleXfs count="85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47">
    <xf numFmtId="0" fontId="0" fillId="0" borderId="0" xfId="0" applyAlignment="1">
      <alignment vertical="top" wrapText="1"/>
    </xf>
    <xf numFmtId="0" fontId="3" fillId="0" borderId="0" xfId="73" applyAlignment="1">
      <alignment vertical="top" wrapText="1"/>
      <protection/>
    </xf>
    <xf numFmtId="0" fontId="3" fillId="0" borderId="0" xfId="73" applyFill="1" applyAlignment="1">
      <alignment vertical="top" wrapText="1"/>
      <protection/>
    </xf>
    <xf numFmtId="0" fontId="3" fillId="0" borderId="0" xfId="73" applyBorder="1" applyAlignment="1">
      <alignment vertical="top" wrapText="1"/>
      <protection/>
    </xf>
    <xf numFmtId="0" fontId="9" fillId="33" borderId="10" xfId="73" applyFont="1" applyFill="1" applyBorder="1" applyAlignment="1">
      <alignment horizontal="left" vertical="center" wrapText="1"/>
      <protection/>
    </xf>
    <xf numFmtId="0" fontId="9" fillId="0" borderId="11" xfId="73" applyFont="1" applyBorder="1" applyAlignment="1">
      <alignment horizontal="left" vertical="top" wrapText="1"/>
      <protection/>
    </xf>
    <xf numFmtId="0" fontId="8" fillId="0" borderId="12" xfId="73" applyFont="1" applyBorder="1" applyAlignment="1">
      <alignment horizontal="left" vertical="top"/>
      <protection/>
    </xf>
    <xf numFmtId="0" fontId="8" fillId="0" borderId="12" xfId="73" applyFont="1" applyFill="1" applyBorder="1" applyAlignment="1">
      <alignment horizontal="left" vertical="top" wrapText="1"/>
      <protection/>
    </xf>
    <xf numFmtId="0" fontId="8" fillId="0" borderId="13" xfId="73" applyFont="1" applyBorder="1" applyAlignment="1">
      <alignment horizontal="left" vertical="top" wrapText="1"/>
      <protection/>
    </xf>
    <xf numFmtId="0" fontId="9" fillId="0" borderId="0" xfId="75" applyFont="1">
      <alignment/>
      <protection/>
    </xf>
    <xf numFmtId="0" fontId="7" fillId="0" borderId="14" xfId="73" applyFont="1" applyFill="1" applyBorder="1" applyAlignment="1">
      <alignment vertical="top" wrapText="1"/>
      <protection/>
    </xf>
    <xf numFmtId="0" fontId="7" fillId="0" borderId="15" xfId="73" applyFont="1" applyBorder="1" applyAlignment="1">
      <alignment wrapText="1"/>
      <protection/>
    </xf>
    <xf numFmtId="0" fontId="7" fillId="0" borderId="16" xfId="73" applyFont="1" applyBorder="1" applyAlignment="1">
      <alignment wrapText="1"/>
      <protection/>
    </xf>
    <xf numFmtId="0" fontId="7" fillId="0" borderId="14" xfId="73" applyFont="1" applyBorder="1" applyAlignment="1">
      <alignment vertical="top" wrapText="1"/>
      <protection/>
    </xf>
    <xf numFmtId="0" fontId="7" fillId="0" borderId="13" xfId="73" applyFont="1" applyBorder="1" applyAlignment="1">
      <alignment vertical="top" wrapText="1"/>
      <protection/>
    </xf>
    <xf numFmtId="0" fontId="14" fillId="0" borderId="0" xfId="75" applyFont="1">
      <alignment/>
      <protection/>
    </xf>
    <xf numFmtId="0" fontId="9" fillId="0" borderId="17" xfId="73" applyFont="1" applyBorder="1" applyAlignment="1">
      <alignment horizontal="left" vertical="center" wrapText="1"/>
      <protection/>
    </xf>
    <xf numFmtId="0" fontId="6" fillId="0" borderId="0" xfId="62" applyFont="1" applyAlignment="1">
      <alignment horizontal="left"/>
    </xf>
    <xf numFmtId="0" fontId="11" fillId="0" borderId="0" xfId="62" applyFont="1" applyAlignment="1">
      <alignment horizontal="left"/>
    </xf>
    <xf numFmtId="0" fontId="3" fillId="0" borderId="0" xfId="62" applyFont="1" applyAlignment="1">
      <alignment horizontal="center"/>
    </xf>
    <xf numFmtId="43" fontId="3" fillId="0" borderId="0" xfId="44" applyFont="1" applyAlignment="1">
      <alignment horizontal="center"/>
    </xf>
    <xf numFmtId="0" fontId="10" fillId="0" borderId="0" xfId="62" applyFont="1" applyAlignment="1">
      <alignment vertical="top" wrapText="1"/>
    </xf>
    <xf numFmtId="0" fontId="7" fillId="0" borderId="18" xfId="62" applyFont="1" applyBorder="1" applyAlignment="1">
      <alignment horizontal="center"/>
    </xf>
    <xf numFmtId="0" fontId="7" fillId="0" borderId="19" xfId="62" applyFont="1" applyBorder="1" applyAlignment="1">
      <alignment horizontal="center"/>
    </xf>
    <xf numFmtId="43" fontId="7" fillId="0" borderId="18" xfId="44" applyFont="1" applyBorder="1" applyAlignment="1">
      <alignment horizontal="center"/>
    </xf>
    <xf numFmtId="0" fontId="7" fillId="0" borderId="20" xfId="62" applyFont="1" applyBorder="1" applyAlignment="1">
      <alignment horizontal="center"/>
    </xf>
    <xf numFmtId="0" fontId="7" fillId="0" borderId="10" xfId="62" applyFont="1" applyBorder="1" applyAlignment="1">
      <alignment horizontal="center"/>
    </xf>
    <xf numFmtId="43" fontId="7" fillId="0" borderId="20" xfId="44" applyFont="1" applyBorder="1" applyAlignment="1">
      <alignment horizontal="center"/>
    </xf>
    <xf numFmtId="43" fontId="7" fillId="0" borderId="21" xfId="44" applyFont="1" applyBorder="1" applyAlignment="1">
      <alignment horizontal="center" wrapText="1"/>
    </xf>
    <xf numFmtId="43" fontId="7" fillId="0" borderId="22" xfId="44" applyFont="1" applyBorder="1" applyAlignment="1">
      <alignment horizontal="center" wrapText="1"/>
    </xf>
    <xf numFmtId="43" fontId="7" fillId="0" borderId="10" xfId="44" applyFont="1" applyBorder="1" applyAlignment="1">
      <alignment horizontal="center" wrapText="1"/>
    </xf>
    <xf numFmtId="1" fontId="3" fillId="0" borderId="23" xfId="62" applyNumberFormat="1" applyFont="1" applyBorder="1" applyAlignment="1">
      <alignment horizontal="center"/>
    </xf>
    <xf numFmtId="0" fontId="3" fillId="0" borderId="0" xfId="62" applyFont="1" applyBorder="1" applyAlignment="1">
      <alignment horizontal="left"/>
    </xf>
    <xf numFmtId="37" fontId="3" fillId="0" borderId="24" xfId="62" applyNumberFormat="1" applyFont="1" applyBorder="1" applyAlignment="1">
      <alignment horizontal="center"/>
    </xf>
    <xf numFmtId="37" fontId="3" fillId="0" borderId="25" xfId="44" applyNumberFormat="1" applyFont="1" applyFill="1" applyBorder="1" applyAlignment="1">
      <alignment horizontal="center"/>
    </xf>
    <xf numFmtId="37" fontId="3" fillId="0" borderId="19" xfId="44" applyNumberFormat="1" applyFont="1" applyFill="1" applyBorder="1" applyAlignment="1">
      <alignment horizontal="center"/>
    </xf>
    <xf numFmtId="37" fontId="3" fillId="0" borderId="24" xfId="44" applyNumberFormat="1" applyFont="1" applyFill="1" applyBorder="1" applyAlignment="1">
      <alignment horizontal="center"/>
    </xf>
    <xf numFmtId="37" fontId="3" fillId="0" borderId="0" xfId="44" applyNumberFormat="1" applyFont="1" applyFill="1" applyBorder="1" applyAlignment="1">
      <alignment horizontal="center"/>
    </xf>
    <xf numFmtId="37" fontId="3" fillId="0" borderId="17" xfId="44" applyNumberFormat="1" applyFont="1" applyFill="1" applyBorder="1" applyAlignment="1">
      <alignment horizontal="center"/>
    </xf>
    <xf numFmtId="0" fontId="7" fillId="34" borderId="20" xfId="62" applyFont="1" applyFill="1" applyBorder="1" applyAlignment="1">
      <alignment horizontal="left"/>
    </xf>
    <xf numFmtId="37" fontId="7" fillId="34" borderId="26" xfId="62" applyNumberFormat="1" applyFont="1" applyFill="1" applyBorder="1" applyAlignment="1">
      <alignment horizontal="center"/>
    </xf>
    <xf numFmtId="37" fontId="7" fillId="34" borderId="22" xfId="62" applyNumberFormat="1" applyFont="1" applyFill="1" applyBorder="1" applyAlignment="1">
      <alignment horizontal="center"/>
    </xf>
    <xf numFmtId="0" fontId="3" fillId="0" borderId="27" xfId="62" applyFont="1" applyFill="1" applyBorder="1" applyAlignment="1">
      <alignment horizontal="left"/>
    </xf>
    <xf numFmtId="0" fontId="3" fillId="0" borderId="0" xfId="62" applyFont="1" applyFill="1" applyBorder="1" applyAlignment="1">
      <alignment horizontal="left"/>
    </xf>
    <xf numFmtId="43" fontId="7" fillId="0" borderId="0" xfId="44" applyFont="1" applyBorder="1" applyAlignment="1">
      <alignment/>
    </xf>
    <xf numFmtId="9" fontId="7" fillId="0" borderId="0" xfId="80" applyNumberFormat="1" applyFont="1" applyBorder="1" applyAlignment="1">
      <alignment horizontal="center"/>
    </xf>
    <xf numFmtId="37" fontId="7" fillId="0" borderId="0" xfId="44" applyNumberFormat="1" applyFont="1" applyBorder="1" applyAlignment="1">
      <alignment horizontal="center"/>
    </xf>
    <xf numFmtId="43" fontId="7" fillId="0" borderId="0" xfId="44" applyFont="1" applyFill="1" applyBorder="1" applyAlignment="1">
      <alignment horizontal="center"/>
    </xf>
    <xf numFmtId="0" fontId="10" fillId="0" borderId="0" xfId="62" applyFont="1" applyFill="1" applyAlignment="1">
      <alignment vertical="top" wrapText="1"/>
    </xf>
    <xf numFmtId="0" fontId="74" fillId="0" borderId="0" xfId="62" applyFont="1" applyFill="1" applyAlignment="1">
      <alignment vertical="top" wrapText="1"/>
    </xf>
    <xf numFmtId="0" fontId="3" fillId="0" borderId="23" xfId="62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28" xfId="73" applyFont="1" applyBorder="1" applyAlignment="1">
      <alignment horizontal="left" wrapText="1"/>
      <protection/>
    </xf>
    <xf numFmtId="0" fontId="7" fillId="0" borderId="26" xfId="73" applyFont="1" applyBorder="1" applyAlignment="1">
      <alignment horizontal="left" wrapText="1"/>
      <protection/>
    </xf>
    <xf numFmtId="0" fontId="3" fillId="0" borderId="15" xfId="73" applyFont="1" applyBorder="1" applyAlignment="1">
      <alignment wrapText="1"/>
      <protection/>
    </xf>
    <xf numFmtId="164" fontId="3" fillId="0" borderId="0" xfId="44" applyNumberFormat="1" applyFont="1" applyBorder="1" applyAlignment="1">
      <alignment horizontal="center"/>
    </xf>
    <xf numFmtId="164" fontId="3" fillId="0" borderId="19" xfId="44" applyNumberFormat="1" applyFont="1" applyBorder="1" applyAlignment="1">
      <alignment horizontal="center"/>
    </xf>
    <xf numFmtId="164" fontId="3" fillId="0" borderId="17" xfId="44" applyNumberFormat="1" applyFont="1" applyBorder="1" applyAlignment="1">
      <alignment horizontal="center"/>
    </xf>
    <xf numFmtId="164" fontId="7" fillId="34" borderId="22" xfId="44" applyNumberFormat="1" applyFont="1" applyFill="1" applyBorder="1" applyAlignment="1">
      <alignment horizontal="center"/>
    </xf>
    <xf numFmtId="164" fontId="7" fillId="34" borderId="10" xfId="44" applyNumberFormat="1" applyFont="1" applyFill="1" applyBorder="1" applyAlignment="1">
      <alignment horizontal="center"/>
    </xf>
    <xf numFmtId="0" fontId="9" fillId="0" borderId="0" xfId="75" applyFont="1" applyFill="1" applyBorder="1">
      <alignment/>
      <protection/>
    </xf>
    <xf numFmtId="0" fontId="0" fillId="35" borderId="0" xfId="0" applyFill="1" applyAlignment="1">
      <alignment vertical="top" wrapText="1"/>
    </xf>
    <xf numFmtId="0" fontId="20" fillId="0" borderId="29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37" fontId="7" fillId="34" borderId="10" xfId="62" applyNumberFormat="1" applyFont="1" applyFill="1" applyBorder="1" applyAlignment="1">
      <alignment horizontal="center"/>
    </xf>
    <xf numFmtId="37" fontId="7" fillId="34" borderId="20" xfId="62" applyNumberFormat="1" applyFont="1" applyFill="1" applyBorder="1" applyAlignment="1">
      <alignment horizontal="center"/>
    </xf>
    <xf numFmtId="0" fontId="7" fillId="36" borderId="10" xfId="62" applyFont="1" applyFill="1" applyBorder="1" applyAlignment="1">
      <alignment horizontal="center"/>
    </xf>
    <xf numFmtId="0" fontId="3" fillId="0" borderId="20" xfId="62" applyFont="1" applyBorder="1" applyAlignment="1">
      <alignment horizontal="left"/>
    </xf>
    <xf numFmtId="1" fontId="3" fillId="0" borderId="20" xfId="62" applyNumberFormat="1" applyFont="1" applyBorder="1" applyAlignment="1">
      <alignment horizontal="center"/>
    </xf>
    <xf numFmtId="0" fontId="3" fillId="0" borderId="22" xfId="62" applyFont="1" applyBorder="1" applyAlignment="1">
      <alignment horizontal="left"/>
    </xf>
    <xf numFmtId="37" fontId="3" fillId="0" borderId="21" xfId="62" applyNumberFormat="1" applyFont="1" applyBorder="1" applyAlignment="1">
      <alignment horizontal="center"/>
    </xf>
    <xf numFmtId="37" fontId="3" fillId="0" borderId="21" xfId="44" applyNumberFormat="1" applyFont="1" applyFill="1" applyBorder="1" applyAlignment="1">
      <alignment horizontal="center"/>
    </xf>
    <xf numFmtId="37" fontId="3" fillId="0" borderId="22" xfId="44" applyNumberFormat="1" applyFont="1" applyFill="1" applyBorder="1" applyAlignment="1">
      <alignment horizontal="center"/>
    </xf>
    <xf numFmtId="37" fontId="3" fillId="0" borderId="10" xfId="44" applyNumberFormat="1" applyFont="1" applyFill="1" applyBorder="1" applyAlignment="1">
      <alignment horizontal="center"/>
    </xf>
    <xf numFmtId="164" fontId="3" fillId="0" borderId="22" xfId="44" applyNumberFormat="1" applyFont="1" applyBorder="1" applyAlignment="1">
      <alignment horizontal="center"/>
    </xf>
    <xf numFmtId="164" fontId="3" fillId="0" borderId="10" xfId="44" applyNumberFormat="1" applyFont="1" applyBorder="1" applyAlignment="1">
      <alignment horizontal="center"/>
    </xf>
    <xf numFmtId="37" fontId="7" fillId="34" borderId="30" xfId="62" applyNumberFormat="1" applyFont="1" applyFill="1" applyBorder="1" applyAlignment="1">
      <alignment horizontal="center"/>
    </xf>
    <xf numFmtId="37" fontId="7" fillId="34" borderId="16" xfId="62" applyNumberFormat="1" applyFont="1" applyFill="1" applyBorder="1" applyAlignment="1">
      <alignment horizontal="center"/>
    </xf>
    <xf numFmtId="0" fontId="3" fillId="0" borderId="0" xfId="73" applyBorder="1" applyAlignment="1">
      <alignment vertical="top"/>
      <protection/>
    </xf>
    <xf numFmtId="0" fontId="3" fillId="0" borderId="0" xfId="73" applyAlignment="1">
      <alignment vertical="top"/>
      <protection/>
    </xf>
    <xf numFmtId="0" fontId="3" fillId="0" borderId="0" xfId="73" applyFill="1" applyAlignment="1">
      <alignment vertical="top"/>
      <protection/>
    </xf>
    <xf numFmtId="0" fontId="3" fillId="0" borderId="29" xfId="73" applyFont="1" applyBorder="1" applyAlignment="1">
      <alignment horizontal="left" vertical="top" wrapText="1"/>
      <protection/>
    </xf>
    <xf numFmtId="0" fontId="3" fillId="0" borderId="31" xfId="73" applyFont="1" applyBorder="1" applyAlignment="1">
      <alignment horizontal="left" vertical="top" wrapText="1"/>
      <protection/>
    </xf>
    <xf numFmtId="0" fontId="3" fillId="33" borderId="26" xfId="73" applyFont="1" applyFill="1" applyBorder="1" applyAlignment="1">
      <alignment horizontal="left" vertical="center" wrapText="1"/>
      <protection/>
    </xf>
    <xf numFmtId="0" fontId="3" fillId="0" borderId="32" xfId="73" applyFont="1" applyBorder="1" applyAlignment="1">
      <alignment horizontal="left" vertical="top" wrapText="1"/>
      <protection/>
    </xf>
    <xf numFmtId="0" fontId="11" fillId="33" borderId="33" xfId="73" applyFont="1" applyFill="1" applyBorder="1" applyAlignment="1">
      <alignment horizontal="left" vertical="top" wrapText="1"/>
      <protection/>
    </xf>
    <xf numFmtId="0" fontId="11" fillId="33" borderId="11" xfId="73" applyFont="1" applyFill="1" applyBorder="1" applyAlignment="1">
      <alignment horizontal="left" vertical="top" wrapText="1"/>
      <protection/>
    </xf>
    <xf numFmtId="0" fontId="11" fillId="33" borderId="34" xfId="73" applyFont="1" applyFill="1" applyBorder="1" applyAlignment="1">
      <alignment horizontal="left" vertical="top" wrapText="1"/>
      <protection/>
    </xf>
    <xf numFmtId="0" fontId="3" fillId="33" borderId="34" xfId="73" applyFont="1" applyFill="1" applyBorder="1" applyAlignment="1">
      <alignment horizontal="left" vertical="center" wrapText="1"/>
      <protection/>
    </xf>
    <xf numFmtId="0" fontId="11" fillId="33" borderId="26" xfId="73" applyFont="1" applyFill="1" applyBorder="1" applyAlignment="1">
      <alignment horizontal="left" vertical="center" wrapText="1"/>
      <protection/>
    </xf>
    <xf numFmtId="0" fontId="3" fillId="33" borderId="19" xfId="73" applyFont="1" applyFill="1" applyBorder="1" applyAlignment="1">
      <alignment horizontal="left" vertical="center" wrapText="1"/>
      <protection/>
    </xf>
    <xf numFmtId="0" fontId="3" fillId="0" borderId="32" xfId="73" applyFont="1" applyFill="1" applyBorder="1" applyAlignment="1">
      <alignment horizontal="left" vertical="top" wrapText="1"/>
      <protection/>
    </xf>
    <xf numFmtId="0" fontId="3" fillId="0" borderId="28" xfId="73" applyFont="1" applyBorder="1" applyAlignment="1">
      <alignment horizontal="left" wrapText="1"/>
      <protection/>
    </xf>
    <xf numFmtId="0" fontId="3" fillId="0" borderId="26" xfId="73" applyFont="1" applyBorder="1" applyAlignment="1">
      <alignment horizontal="left" wrapText="1"/>
      <protection/>
    </xf>
    <xf numFmtId="0" fontId="3" fillId="0" borderId="35" xfId="73" applyFont="1" applyBorder="1" applyAlignment="1">
      <alignment horizontal="left" wrapText="1"/>
      <protection/>
    </xf>
    <xf numFmtId="0" fontId="3" fillId="0" borderId="36" xfId="73" applyFont="1" applyBorder="1" applyAlignment="1">
      <alignment horizontal="left" wrapText="1"/>
      <protection/>
    </xf>
    <xf numFmtId="0" fontId="3" fillId="33" borderId="11" xfId="73" applyFont="1" applyFill="1" applyBorder="1" applyAlignment="1">
      <alignment horizontal="left" vertical="center" wrapText="1"/>
      <protection/>
    </xf>
    <xf numFmtId="0" fontId="3" fillId="0" borderId="32" xfId="73" applyFont="1" applyBorder="1" applyAlignment="1">
      <alignment horizontal="left" wrapText="1"/>
      <protection/>
    </xf>
    <xf numFmtId="0" fontId="3" fillId="0" borderId="28" xfId="73" applyFont="1" applyBorder="1" applyAlignment="1">
      <alignment wrapText="1"/>
      <protection/>
    </xf>
    <xf numFmtId="0" fontId="3" fillId="33" borderId="37" xfId="73" applyFont="1" applyFill="1" applyBorder="1" applyAlignment="1">
      <alignment horizontal="left" vertical="center" wrapText="1"/>
      <protection/>
    </xf>
    <xf numFmtId="0" fontId="3" fillId="0" borderId="17" xfId="73" applyFont="1" applyBorder="1" applyAlignment="1">
      <alignment horizontal="left" wrapText="1"/>
      <protection/>
    </xf>
    <xf numFmtId="0" fontId="3" fillId="0" borderId="17" xfId="73" applyFont="1" applyBorder="1" applyAlignment="1">
      <alignment horizontal="left" vertical="center" wrapText="1"/>
      <protection/>
    </xf>
    <xf numFmtId="0" fontId="12" fillId="37" borderId="25" xfId="75" applyFont="1" applyFill="1" applyBorder="1">
      <alignment/>
      <protection/>
    </xf>
    <xf numFmtId="0" fontId="12" fillId="37" borderId="27" xfId="75" applyFont="1" applyFill="1" applyBorder="1">
      <alignment/>
      <protection/>
    </xf>
    <xf numFmtId="49" fontId="12" fillId="37" borderId="27" xfId="0" applyNumberFormat="1" applyFont="1" applyFill="1" applyBorder="1" applyAlignment="1">
      <alignment horizontal="center"/>
    </xf>
    <xf numFmtId="49" fontId="12" fillId="37" borderId="19" xfId="0" applyNumberFormat="1" applyFont="1" applyFill="1" applyBorder="1" applyAlignment="1">
      <alignment horizontal="center"/>
    </xf>
    <xf numFmtId="0" fontId="5" fillId="38" borderId="24" xfId="75" applyFont="1" applyFill="1" applyBorder="1" applyAlignment="1">
      <alignment/>
      <protection/>
    </xf>
    <xf numFmtId="0" fontId="5" fillId="38" borderId="0" xfId="75" applyFont="1" applyFill="1" applyBorder="1" applyAlignment="1">
      <alignment/>
      <protection/>
    </xf>
    <xf numFmtId="0" fontId="5" fillId="38" borderId="17" xfId="75" applyFont="1" applyFill="1" applyBorder="1" applyAlignment="1">
      <alignment/>
      <protection/>
    </xf>
    <xf numFmtId="0" fontId="9" fillId="0" borderId="24" xfId="75" applyFont="1" applyBorder="1">
      <alignment/>
      <protection/>
    </xf>
    <xf numFmtId="0" fontId="9" fillId="0" borderId="0" xfId="75" applyFont="1" applyBorder="1">
      <alignment/>
      <protection/>
    </xf>
    <xf numFmtId="0" fontId="9" fillId="0" borderId="17" xfId="75" applyFont="1" applyBorder="1">
      <alignment/>
      <protection/>
    </xf>
    <xf numFmtId="0" fontId="9" fillId="0" borderId="24" xfId="75" applyFont="1" applyFill="1" applyBorder="1">
      <alignment/>
      <protection/>
    </xf>
    <xf numFmtId="0" fontId="9" fillId="0" borderId="17" xfId="75" applyFont="1" applyFill="1" applyBorder="1">
      <alignment/>
      <protection/>
    </xf>
    <xf numFmtId="0" fontId="15" fillId="0" borderId="24" xfId="75" applyFont="1" applyFill="1" applyBorder="1">
      <alignment/>
      <protection/>
    </xf>
    <xf numFmtId="0" fontId="15" fillId="0" borderId="0" xfId="75" applyFont="1" applyFill="1" applyBorder="1">
      <alignment/>
      <protection/>
    </xf>
    <xf numFmtId="0" fontId="15" fillId="0" borderId="17" xfId="75" applyFont="1" applyFill="1" applyBorder="1">
      <alignment/>
      <protection/>
    </xf>
    <xf numFmtId="0" fontId="15" fillId="0" borderId="0" xfId="75" applyFont="1" applyFill="1" applyBorder="1" quotePrefix="1">
      <alignment/>
      <protection/>
    </xf>
    <xf numFmtId="1" fontId="9" fillId="0" borderId="0" xfId="75" applyNumberFormat="1" applyFont="1" applyFill="1" applyBorder="1" applyAlignment="1">
      <alignment horizontal="center"/>
      <protection/>
    </xf>
    <xf numFmtId="1" fontId="9" fillId="0" borderId="0" xfId="75" applyNumberFormat="1" applyFont="1" applyBorder="1" applyAlignment="1">
      <alignment horizontal="center"/>
      <protection/>
    </xf>
    <xf numFmtId="1" fontId="9" fillId="0" borderId="17" xfId="75" applyNumberFormat="1" applyFont="1" applyBorder="1" applyAlignment="1">
      <alignment horizontal="center"/>
      <protection/>
    </xf>
    <xf numFmtId="0" fontId="9" fillId="0" borderId="21" xfId="75" applyFont="1" applyBorder="1">
      <alignment/>
      <protection/>
    </xf>
    <xf numFmtId="0" fontId="9" fillId="0" borderId="22" xfId="75" applyFont="1" applyBorder="1">
      <alignment/>
      <protection/>
    </xf>
    <xf numFmtId="0" fontId="9" fillId="0" borderId="10" xfId="75" applyFont="1" applyBorder="1">
      <alignment/>
      <protection/>
    </xf>
    <xf numFmtId="0" fontId="7" fillId="0" borderId="25" xfId="62" applyFont="1" applyFill="1" applyBorder="1" applyAlignment="1">
      <alignment horizontal="right" vertical="top"/>
    </xf>
    <xf numFmtId="0" fontId="3" fillId="0" borderId="16" xfId="73" applyFont="1" applyFill="1" applyBorder="1" applyAlignment="1">
      <alignment horizontal="center" vertical="center" wrapText="1"/>
      <protection/>
    </xf>
    <xf numFmtId="0" fontId="3" fillId="0" borderId="13" xfId="73" applyFont="1" applyFill="1" applyBorder="1" applyAlignment="1">
      <alignment horizontal="left" vertical="top" wrapText="1"/>
      <protection/>
    </xf>
    <xf numFmtId="0" fontId="3" fillId="0" borderId="13" xfId="73" applyFont="1" applyBorder="1" applyAlignment="1">
      <alignment horizontal="left" vertical="top" wrapText="1"/>
      <protection/>
    </xf>
    <xf numFmtId="0" fontId="3" fillId="0" borderId="11" xfId="73" applyFont="1" applyBorder="1" applyAlignment="1">
      <alignment horizontal="left" vertical="top" wrapText="1"/>
      <protection/>
    </xf>
    <xf numFmtId="0" fontId="3" fillId="0" borderId="38" xfId="73" applyFont="1" applyBorder="1" applyAlignment="1">
      <alignment horizontal="left" vertical="top" wrapText="1"/>
      <protection/>
    </xf>
    <xf numFmtId="0" fontId="3" fillId="0" borderId="39" xfId="73" applyFont="1" applyBorder="1" applyAlignment="1">
      <alignment vertical="top" wrapText="1"/>
      <protection/>
    </xf>
    <xf numFmtId="0" fontId="3" fillId="0" borderId="38" xfId="73" applyFont="1" applyFill="1" applyBorder="1" applyAlignment="1">
      <alignment horizontal="left" vertical="top" wrapText="1"/>
      <protection/>
    </xf>
    <xf numFmtId="0" fontId="3" fillId="0" borderId="39" xfId="73" applyFont="1" applyFill="1" applyBorder="1" applyAlignment="1">
      <alignment vertical="top" wrapText="1"/>
      <protection/>
    </xf>
    <xf numFmtId="0" fontId="3" fillId="0" borderId="12" xfId="73" applyFont="1" applyBorder="1" applyAlignment="1">
      <alignment horizontal="left" vertical="top" wrapText="1"/>
      <protection/>
    </xf>
    <xf numFmtId="0" fontId="3" fillId="0" borderId="12" xfId="73" applyFont="1" applyFill="1" applyBorder="1" applyAlignment="1">
      <alignment horizontal="left" vertical="top" wrapText="1"/>
      <protection/>
    </xf>
    <xf numFmtId="0" fontId="3" fillId="33" borderId="17" xfId="73" applyFont="1" applyFill="1" applyBorder="1" applyAlignment="1">
      <alignment horizontal="left" vertical="center" wrapText="1"/>
      <protection/>
    </xf>
    <xf numFmtId="0" fontId="7" fillId="0" borderId="13" xfId="73" applyFont="1" applyFill="1" applyBorder="1" applyAlignment="1">
      <alignment horizontal="left" vertical="top" wrapText="1"/>
      <protection/>
    </xf>
    <xf numFmtId="0" fontId="3" fillId="0" borderId="16" xfId="73" applyFont="1" applyBorder="1" applyAlignment="1">
      <alignment wrapText="1"/>
      <protection/>
    </xf>
    <xf numFmtId="0" fontId="7" fillId="0" borderId="13" xfId="73" applyFont="1" applyFill="1" applyBorder="1" applyAlignment="1">
      <alignment vertical="top" wrapText="1"/>
      <protection/>
    </xf>
    <xf numFmtId="0" fontId="3" fillId="0" borderId="26" xfId="73" applyFont="1" applyFill="1" applyBorder="1" applyAlignment="1">
      <alignment horizontal="left" vertical="center" wrapText="1"/>
      <protection/>
    </xf>
    <xf numFmtId="0" fontId="13" fillId="0" borderId="16" xfId="0" applyFont="1" applyBorder="1" applyAlignment="1">
      <alignment vertical="top" wrapText="1"/>
    </xf>
    <xf numFmtId="0" fontId="24" fillId="0" borderId="26" xfId="0" applyFont="1" applyBorder="1" applyAlignment="1">
      <alignment horizontal="left" vertical="top" wrapText="1"/>
    </xf>
    <xf numFmtId="0" fontId="3" fillId="0" borderId="40" xfId="73" applyFont="1" applyBorder="1" applyAlignment="1">
      <alignment horizontal="left" vertical="top" wrapText="1"/>
      <protection/>
    </xf>
    <xf numFmtId="0" fontId="3" fillId="0" borderId="41" xfId="73" applyFont="1" applyBorder="1" applyAlignment="1">
      <alignment wrapText="1"/>
      <protection/>
    </xf>
    <xf numFmtId="0" fontId="3" fillId="0" borderId="42" xfId="73" applyFont="1" applyBorder="1" applyAlignment="1">
      <alignment horizontal="left" vertical="top" wrapText="1"/>
      <protection/>
    </xf>
    <xf numFmtId="0" fontId="3" fillId="33" borderId="43" xfId="73" applyFont="1" applyFill="1" applyBorder="1" applyAlignment="1">
      <alignment horizontal="left" vertical="center" wrapText="1"/>
      <protection/>
    </xf>
    <xf numFmtId="0" fontId="3" fillId="0" borderId="44" xfId="73" applyFont="1" applyBorder="1" applyAlignment="1">
      <alignment wrapText="1"/>
      <protection/>
    </xf>
    <xf numFmtId="0" fontId="3" fillId="33" borderId="29" xfId="73" applyFont="1" applyFill="1" applyBorder="1" applyAlignment="1">
      <alignment horizontal="left" vertical="center" wrapText="1"/>
      <protection/>
    </xf>
    <xf numFmtId="0" fontId="7" fillId="0" borderId="16" xfId="73" applyFont="1" applyFill="1" applyBorder="1" applyAlignment="1">
      <alignment vertical="top" wrapText="1"/>
      <protection/>
    </xf>
    <xf numFmtId="0" fontId="7" fillId="0" borderId="26" xfId="73" applyFont="1" applyFill="1" applyBorder="1" applyAlignment="1">
      <alignment horizontal="left" vertical="top" wrapText="1"/>
      <protection/>
    </xf>
    <xf numFmtId="0" fontId="3" fillId="0" borderId="13" xfId="73" applyFont="1" applyFill="1" applyBorder="1" applyAlignment="1">
      <alignment vertical="top" wrapText="1"/>
      <protection/>
    </xf>
    <xf numFmtId="0" fontId="7" fillId="0" borderId="13" xfId="73" applyFont="1" applyFill="1" applyBorder="1" applyAlignment="1">
      <alignment vertical="center" wrapText="1"/>
      <protection/>
    </xf>
    <xf numFmtId="0" fontId="3" fillId="0" borderId="16" xfId="73" applyFont="1" applyFill="1" applyBorder="1" applyAlignment="1">
      <alignment vertical="center" wrapText="1"/>
      <protection/>
    </xf>
    <xf numFmtId="0" fontId="3" fillId="0" borderId="16" xfId="73" applyFont="1" applyFill="1" applyBorder="1" applyAlignment="1">
      <alignment horizontal="left" vertical="top" wrapText="1"/>
      <protection/>
    </xf>
    <xf numFmtId="0" fontId="7" fillId="33" borderId="26" xfId="73" applyFont="1" applyFill="1" applyBorder="1" applyAlignment="1">
      <alignment horizontal="left" vertical="center" wrapText="1"/>
      <protection/>
    </xf>
    <xf numFmtId="0" fontId="3" fillId="39" borderId="11" xfId="73" applyFont="1" applyFill="1" applyBorder="1" applyAlignment="1">
      <alignment horizontal="left" vertical="center" wrapText="1"/>
      <protection/>
    </xf>
    <xf numFmtId="0" fontId="3" fillId="0" borderId="39" xfId="73" applyFont="1" applyBorder="1" applyAlignment="1">
      <alignment wrapText="1"/>
      <protection/>
    </xf>
    <xf numFmtId="0" fontId="3" fillId="0" borderId="12" xfId="73" applyFont="1" applyBorder="1" applyAlignment="1">
      <alignment vertical="top" wrapText="1"/>
      <protection/>
    </xf>
    <xf numFmtId="0" fontId="3" fillId="0" borderId="13" xfId="73" applyFont="1" applyBorder="1" applyAlignment="1">
      <alignment vertical="top" wrapText="1"/>
      <protection/>
    </xf>
    <xf numFmtId="0" fontId="3" fillId="0" borderId="38" xfId="73" applyFont="1" applyBorder="1" applyAlignment="1">
      <alignment vertical="top" wrapText="1"/>
      <protection/>
    </xf>
    <xf numFmtId="0" fontId="3" fillId="33" borderId="45" xfId="73" applyFont="1" applyFill="1" applyBorder="1" applyAlignment="1">
      <alignment horizontal="left" vertical="center" wrapText="1"/>
      <protection/>
    </xf>
    <xf numFmtId="0" fontId="3" fillId="0" borderId="46" xfId="73" applyFont="1" applyBorder="1" applyAlignment="1">
      <alignment vertical="top" wrapText="1"/>
      <protection/>
    </xf>
    <xf numFmtId="0" fontId="3" fillId="33" borderId="35" xfId="73" applyFont="1" applyFill="1" applyBorder="1" applyAlignment="1">
      <alignment horizontal="left" vertical="center" wrapText="1"/>
      <protection/>
    </xf>
    <xf numFmtId="0" fontId="3" fillId="0" borderId="0" xfId="73" applyFont="1" applyBorder="1" applyAlignment="1">
      <alignment wrapText="1"/>
      <protection/>
    </xf>
    <xf numFmtId="0" fontId="3" fillId="0" borderId="0" xfId="73" applyFont="1" applyBorder="1" applyAlignment="1">
      <alignment vertical="top" wrapText="1"/>
      <protection/>
    </xf>
    <xf numFmtId="0" fontId="25" fillId="0" borderId="0" xfId="62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20" fillId="0" borderId="29" xfId="0" applyFont="1" applyBorder="1" applyAlignment="1">
      <alignment horizontal="center" wrapText="1"/>
    </xf>
    <xf numFmtId="0" fontId="3" fillId="0" borderId="29" xfId="62" applyFont="1" applyBorder="1" applyAlignment="1">
      <alignment horizontal="left" vertical="top" wrapText="1"/>
    </xf>
    <xf numFmtId="3" fontId="3" fillId="0" borderId="29" xfId="68" applyNumberFormat="1" applyFont="1" applyBorder="1" applyAlignment="1">
      <alignment horizontal="center"/>
      <protection/>
    </xf>
    <xf numFmtId="2" fontId="3" fillId="0" borderId="29" xfId="68" applyNumberFormat="1" applyFont="1" applyBorder="1" applyAlignment="1">
      <alignment horizontal="center"/>
      <protection/>
    </xf>
    <xf numFmtId="1" fontId="3" fillId="0" borderId="29" xfId="68" applyNumberFormat="1" applyFont="1" applyBorder="1" applyAlignment="1">
      <alignment horizontal="center"/>
      <protection/>
    </xf>
    <xf numFmtId="0" fontId="3" fillId="0" borderId="29" xfId="62" applyFont="1" applyBorder="1" applyAlignment="1">
      <alignment horizontal="center" vertical="top" wrapText="1"/>
    </xf>
    <xf numFmtId="1" fontId="3" fillId="0" borderId="29" xfId="62" applyNumberFormat="1" applyFont="1" applyBorder="1" applyAlignment="1">
      <alignment horizontal="center" vertical="top" wrapText="1"/>
    </xf>
    <xf numFmtId="3" fontId="3" fillId="0" borderId="29" xfId="62" applyNumberFormat="1" applyFont="1" applyBorder="1" applyAlignment="1">
      <alignment horizontal="center" vertical="top" wrapText="1"/>
    </xf>
    <xf numFmtId="3" fontId="3" fillId="40" borderId="29" xfId="62" applyNumberFormat="1" applyFont="1" applyFill="1" applyBorder="1" applyAlignment="1">
      <alignment horizontal="center" vertical="top" wrapText="1"/>
    </xf>
    <xf numFmtId="0" fontId="3" fillId="40" borderId="29" xfId="62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 vertical="top" wrapText="1"/>
    </xf>
    <xf numFmtId="0" fontId="3" fillId="0" borderId="0" xfId="62" applyFont="1" applyAlignment="1">
      <alignment vertical="top"/>
    </xf>
    <xf numFmtId="1" fontId="3" fillId="0" borderId="0" xfId="68" applyNumberFormat="1" applyFont="1" applyAlignment="1">
      <alignment horizontal="center"/>
      <protection/>
    </xf>
    <xf numFmtId="1" fontId="3" fillId="0" borderId="22" xfId="68" applyNumberFormat="1" applyFont="1" applyBorder="1" applyAlignment="1">
      <alignment horizontal="center"/>
      <protection/>
    </xf>
    <xf numFmtId="0" fontId="3" fillId="0" borderId="0" xfId="62" applyFont="1" applyFill="1" applyBorder="1" applyAlignment="1" quotePrefix="1">
      <alignment horizontal="left"/>
    </xf>
    <xf numFmtId="0" fontId="21" fillId="0" borderId="0" xfId="74" applyFont="1" applyBorder="1" applyAlignment="1">
      <alignment vertical="top"/>
      <protection/>
    </xf>
    <xf numFmtId="0" fontId="21" fillId="0" borderId="0" xfId="73" applyFont="1" applyBorder="1" applyAlignment="1">
      <alignment vertical="top"/>
      <protection/>
    </xf>
    <xf numFmtId="0" fontId="3" fillId="0" borderId="0" xfId="73" applyFont="1" applyAlignment="1">
      <alignment vertical="top"/>
      <protection/>
    </xf>
    <xf numFmtId="0" fontId="3" fillId="0" borderId="0" xfId="73" applyFont="1" applyAlignment="1">
      <alignment vertical="top" wrapText="1"/>
      <protection/>
    </xf>
    <xf numFmtId="0" fontId="22" fillId="0" borderId="0" xfId="74" applyFont="1" applyBorder="1" applyAlignment="1">
      <alignment vertical="top"/>
      <protection/>
    </xf>
    <xf numFmtId="0" fontId="27" fillId="0" borderId="44" xfId="73" applyFont="1" applyBorder="1" applyAlignment="1">
      <alignment vertical="top"/>
      <protection/>
    </xf>
    <xf numFmtId="0" fontId="3" fillId="0" borderId="0" xfId="73" applyFont="1" applyBorder="1" applyAlignment="1">
      <alignment vertical="top"/>
      <protection/>
    </xf>
    <xf numFmtId="0" fontId="3" fillId="0" borderId="41" xfId="73" applyBorder="1" applyAlignment="1">
      <alignment vertical="top"/>
      <protection/>
    </xf>
    <xf numFmtId="0" fontId="3" fillId="0" borderId="35" xfId="73" applyBorder="1" applyAlignment="1">
      <alignment vertical="top"/>
      <protection/>
    </xf>
    <xf numFmtId="0" fontId="3" fillId="0" borderId="13" xfId="73" applyBorder="1" applyAlignment="1">
      <alignment horizontal="left" vertical="top" wrapText="1"/>
      <protection/>
    </xf>
    <xf numFmtId="0" fontId="3" fillId="0" borderId="0" xfId="73" applyFont="1" applyFill="1" applyBorder="1" applyAlignment="1">
      <alignment horizontal="left" vertical="center" wrapText="1"/>
      <protection/>
    </xf>
    <xf numFmtId="3" fontId="3" fillId="0" borderId="14" xfId="73" applyNumberFormat="1" applyFont="1" applyFill="1" applyBorder="1" applyAlignment="1">
      <alignment horizontal="center" vertical="center" wrapText="1"/>
      <protection/>
    </xf>
    <xf numFmtId="0" fontId="3" fillId="0" borderId="15" xfId="73" applyFont="1" applyBorder="1" applyAlignment="1">
      <alignment horizontal="center" vertical="center" wrapText="1"/>
      <protection/>
    </xf>
    <xf numFmtId="0" fontId="3" fillId="0" borderId="47" xfId="73" applyFont="1" applyBorder="1" applyAlignment="1">
      <alignment horizontal="center" vertical="center" wrapText="1"/>
      <protection/>
    </xf>
    <xf numFmtId="0" fontId="3" fillId="0" borderId="13" xfId="73" applyFont="1" applyFill="1" applyBorder="1" applyAlignment="1">
      <alignment horizontal="left" vertical="top" wrapText="1"/>
      <protection/>
    </xf>
    <xf numFmtId="0" fontId="3" fillId="0" borderId="37" xfId="73" applyFont="1" applyFill="1" applyBorder="1" applyAlignment="1">
      <alignment horizontal="left" vertical="top" wrapText="1"/>
      <protection/>
    </xf>
    <xf numFmtId="0" fontId="3" fillId="0" borderId="38" xfId="73" applyFont="1" applyBorder="1" applyAlignment="1">
      <alignment horizontal="left" vertical="top" wrapText="1"/>
      <protection/>
    </xf>
    <xf numFmtId="0" fontId="3" fillId="0" borderId="48" xfId="73" applyFont="1" applyBorder="1" applyAlignment="1">
      <alignment horizontal="left" vertical="top" wrapText="1"/>
      <protection/>
    </xf>
    <xf numFmtId="0" fontId="9" fillId="0" borderId="30" xfId="73" applyFont="1" applyFill="1" applyBorder="1" applyAlignment="1">
      <alignment horizontal="center" vertical="top" wrapText="1"/>
      <protection/>
    </xf>
    <xf numFmtId="0" fontId="9" fillId="0" borderId="37" xfId="73" applyFont="1" applyFill="1" applyBorder="1" applyAlignment="1">
      <alignment horizontal="center" vertical="top" wrapText="1"/>
      <protection/>
    </xf>
    <xf numFmtId="0" fontId="3" fillId="0" borderId="37" xfId="73" applyFont="1" applyBorder="1" applyAlignment="1">
      <alignment horizontal="left" vertical="top" wrapText="1"/>
      <protection/>
    </xf>
    <xf numFmtId="0" fontId="3" fillId="0" borderId="11" xfId="73" applyFont="1" applyFill="1" applyBorder="1" applyAlignment="1">
      <alignment horizontal="center" vertical="top" wrapText="1"/>
      <protection/>
    </xf>
    <xf numFmtId="0" fontId="3" fillId="0" borderId="29" xfId="73" applyFont="1" applyFill="1" applyBorder="1" applyAlignment="1">
      <alignment horizontal="center" vertical="top" wrapText="1"/>
      <protection/>
    </xf>
    <xf numFmtId="0" fontId="3" fillId="0" borderId="31" xfId="73" applyFont="1" applyFill="1" applyBorder="1" applyAlignment="1">
      <alignment horizontal="center" vertical="top" wrapText="1"/>
      <protection/>
    </xf>
    <xf numFmtId="0" fontId="3" fillId="0" borderId="13" xfId="73" applyFont="1" applyBorder="1" applyAlignment="1">
      <alignment horizontal="left" vertical="top" wrapText="1"/>
      <protection/>
    </xf>
    <xf numFmtId="0" fontId="3" fillId="0" borderId="11" xfId="73" applyFont="1" applyBorder="1" applyAlignment="1">
      <alignment horizontal="center" vertical="center" wrapText="1"/>
      <protection/>
    </xf>
    <xf numFmtId="0" fontId="3" fillId="0" borderId="29" xfId="73" applyFont="1" applyBorder="1" applyAlignment="1">
      <alignment horizontal="center" vertical="center" wrapText="1"/>
      <protection/>
    </xf>
    <xf numFmtId="0" fontId="3" fillId="0" borderId="31" xfId="73" applyFont="1" applyBorder="1" applyAlignment="1">
      <alignment horizontal="center" vertical="center" wrapText="1"/>
      <protection/>
    </xf>
    <xf numFmtId="0" fontId="3" fillId="0" borderId="43" xfId="73" applyFont="1" applyFill="1" applyBorder="1" applyAlignment="1">
      <alignment horizontal="center" vertical="center" wrapText="1"/>
      <protection/>
    </xf>
    <xf numFmtId="0" fontId="3" fillId="0" borderId="45" xfId="73" applyFont="1" applyFill="1" applyBorder="1" applyAlignment="1">
      <alignment horizontal="center" vertical="center" wrapText="1"/>
      <protection/>
    </xf>
    <xf numFmtId="0" fontId="3" fillId="0" borderId="49" xfId="73" applyFont="1" applyFill="1" applyBorder="1" applyAlignment="1">
      <alignment horizontal="center" vertical="center" wrapText="1"/>
      <protection/>
    </xf>
    <xf numFmtId="0" fontId="3" fillId="0" borderId="11" xfId="73" applyFont="1" applyFill="1" applyBorder="1" applyAlignment="1">
      <alignment horizontal="center" vertical="center" wrapText="1"/>
      <protection/>
    </xf>
    <xf numFmtId="0" fontId="3" fillId="0" borderId="29" xfId="73" applyFont="1" applyFill="1" applyBorder="1" applyAlignment="1">
      <alignment horizontal="center" vertical="center" wrapText="1"/>
      <protection/>
    </xf>
    <xf numFmtId="0" fontId="3" fillId="0" borderId="31" xfId="73" applyFont="1" applyFill="1" applyBorder="1" applyAlignment="1">
      <alignment horizontal="center" vertical="center" wrapText="1"/>
      <protection/>
    </xf>
    <xf numFmtId="0" fontId="7" fillId="0" borderId="13" xfId="73" applyFont="1" applyFill="1" applyBorder="1" applyAlignment="1">
      <alignment horizontal="center" vertical="top" wrapText="1"/>
      <protection/>
    </xf>
    <xf numFmtId="0" fontId="7" fillId="0" borderId="16" xfId="73" applyFont="1" applyFill="1" applyBorder="1" applyAlignment="1">
      <alignment horizontal="center" vertical="top" wrapText="1"/>
      <protection/>
    </xf>
    <xf numFmtId="0" fontId="7" fillId="0" borderId="37" xfId="73" applyFont="1" applyFill="1" applyBorder="1" applyAlignment="1">
      <alignment horizontal="center" vertical="top" wrapText="1"/>
      <protection/>
    </xf>
    <xf numFmtId="0" fontId="8" fillId="0" borderId="50" xfId="73" applyFont="1" applyBorder="1" applyAlignment="1">
      <alignment horizontal="left" vertical="top" wrapText="1"/>
      <protection/>
    </xf>
    <xf numFmtId="0" fontId="8" fillId="0" borderId="39" xfId="73" applyFont="1" applyBorder="1" applyAlignment="1">
      <alignment horizontal="left" vertical="top" wrapText="1"/>
      <protection/>
    </xf>
    <xf numFmtId="0" fontId="3" fillId="0" borderId="14" xfId="73" applyFont="1" applyFill="1" applyBorder="1" applyAlignment="1">
      <alignment horizontal="left" vertical="top" wrapText="1"/>
      <protection/>
    </xf>
    <xf numFmtId="0" fontId="3" fillId="0" borderId="47" xfId="73" applyFont="1" applyBorder="1" applyAlignment="1">
      <alignment/>
      <protection/>
    </xf>
    <xf numFmtId="0" fontId="3" fillId="0" borderId="38" xfId="73" applyFont="1" applyFill="1" applyBorder="1" applyAlignment="1">
      <alignment horizontal="left" vertical="top" wrapText="1"/>
      <protection/>
    </xf>
    <xf numFmtId="0" fontId="3" fillId="0" borderId="51" xfId="73" applyFont="1" applyFill="1" applyBorder="1" applyAlignment="1">
      <alignment horizontal="center" vertical="center" wrapText="1"/>
      <protection/>
    </xf>
    <xf numFmtId="0" fontId="3" fillId="0" borderId="41" xfId="73" applyFont="1" applyFill="1" applyBorder="1" applyAlignment="1">
      <alignment horizontal="center" vertical="center" wrapText="1"/>
      <protection/>
    </xf>
    <xf numFmtId="0" fontId="3" fillId="0" borderId="52" xfId="73" applyFont="1" applyFill="1" applyBorder="1" applyAlignment="1">
      <alignment horizontal="center" vertical="center" wrapText="1"/>
      <protection/>
    </xf>
    <xf numFmtId="0" fontId="3" fillId="0" borderId="37" xfId="73" applyFont="1" applyFill="1" applyBorder="1" applyAlignment="1">
      <alignment wrapText="1"/>
      <protection/>
    </xf>
    <xf numFmtId="0" fontId="6" fillId="38" borderId="53" xfId="73" applyFont="1" applyFill="1" applyBorder="1" applyAlignment="1">
      <alignment horizontal="center" vertical="center" wrapText="1"/>
      <protection/>
    </xf>
    <xf numFmtId="0" fontId="4" fillId="0" borderId="23" xfId="73" applyFont="1" applyBorder="1" applyAlignment="1">
      <alignment horizontal="center" vertical="center" wrapText="1"/>
      <protection/>
    </xf>
    <xf numFmtId="0" fontId="4" fillId="0" borderId="20" xfId="73" applyFont="1" applyBorder="1" applyAlignment="1">
      <alignment horizontal="center" vertical="center" wrapText="1"/>
      <protection/>
    </xf>
    <xf numFmtId="0" fontId="8" fillId="0" borderId="51" xfId="73" applyFont="1" applyBorder="1" applyAlignment="1">
      <alignment horizontal="left" vertical="top"/>
      <protection/>
    </xf>
    <xf numFmtId="0" fontId="8" fillId="0" borderId="41" xfId="73" applyFont="1" applyBorder="1" applyAlignment="1">
      <alignment horizontal="left" vertical="top"/>
      <protection/>
    </xf>
    <xf numFmtId="0" fontId="3" fillId="0" borderId="33" xfId="73" applyFont="1" applyBorder="1" applyAlignment="1">
      <alignment horizontal="left" vertical="top"/>
      <protection/>
    </xf>
    <xf numFmtId="0" fontId="3" fillId="0" borderId="54" xfId="73" applyBorder="1" applyAlignment="1">
      <alignment horizontal="left" vertical="top"/>
      <protection/>
    </xf>
    <xf numFmtId="0" fontId="7" fillId="0" borderId="33" xfId="73" applyFont="1" applyBorder="1" applyAlignment="1">
      <alignment horizontal="center" vertical="top" wrapText="1"/>
      <protection/>
    </xf>
    <xf numFmtId="0" fontId="7" fillId="0" borderId="55" xfId="73" applyFont="1" applyBorder="1" applyAlignment="1">
      <alignment horizontal="center" vertical="top" wrapText="1"/>
      <protection/>
    </xf>
    <xf numFmtId="0" fontId="7" fillId="0" borderId="54" xfId="73" applyFont="1" applyBorder="1" applyAlignment="1">
      <alignment horizontal="center" vertical="top" wrapText="1"/>
      <protection/>
    </xf>
    <xf numFmtId="0" fontId="3" fillId="0" borderId="11" xfId="73" applyBorder="1" applyAlignment="1">
      <alignment horizontal="left" vertical="top" wrapText="1"/>
      <protection/>
    </xf>
    <xf numFmtId="0" fontId="3" fillId="0" borderId="31" xfId="73" applyBorder="1" applyAlignment="1">
      <alignment horizontal="left" vertical="top" wrapText="1"/>
      <protection/>
    </xf>
    <xf numFmtId="0" fontId="3" fillId="0" borderId="43" xfId="73" applyFont="1" applyBorder="1" applyAlignment="1">
      <alignment horizontal="left" vertical="top" wrapText="1"/>
      <protection/>
    </xf>
    <xf numFmtId="0" fontId="3" fillId="0" borderId="49" xfId="73" applyFont="1" applyBorder="1" applyAlignment="1">
      <alignment horizontal="left" vertical="top" wrapText="1"/>
      <protection/>
    </xf>
    <xf numFmtId="0" fontId="6" fillId="0" borderId="43" xfId="73" applyFont="1" applyBorder="1" applyAlignment="1">
      <alignment horizontal="center" vertical="center" wrapText="1"/>
      <protection/>
    </xf>
    <xf numFmtId="0" fontId="6" fillId="0" borderId="45" xfId="73" applyFont="1" applyBorder="1" applyAlignment="1">
      <alignment horizontal="center" vertical="center" wrapText="1"/>
      <protection/>
    </xf>
    <xf numFmtId="0" fontId="6" fillId="0" borderId="49" xfId="73" applyFont="1" applyBorder="1" applyAlignment="1">
      <alignment horizontal="center" vertical="center" wrapText="1"/>
      <protection/>
    </xf>
    <xf numFmtId="0" fontId="3" fillId="0" borderId="11" xfId="73" applyFont="1" applyFill="1" applyBorder="1" applyAlignment="1">
      <alignment horizontal="left" vertical="top" wrapText="1"/>
      <protection/>
    </xf>
    <xf numFmtId="0" fontId="3" fillId="0" borderId="31" xfId="73" applyFont="1" applyBorder="1" applyAlignment="1">
      <alignment horizontal="left" vertical="top" wrapText="1"/>
      <protection/>
    </xf>
    <xf numFmtId="0" fontId="3" fillId="0" borderId="26" xfId="73" applyFont="1" applyFill="1" applyBorder="1" applyAlignment="1">
      <alignment horizontal="center" vertical="center" wrapText="1"/>
      <protection/>
    </xf>
    <xf numFmtId="0" fontId="3" fillId="38" borderId="33" xfId="73" applyFill="1" applyBorder="1" applyAlignment="1">
      <alignment vertical="top" wrapText="1"/>
      <protection/>
    </xf>
    <xf numFmtId="0" fontId="3" fillId="0" borderId="11" xfId="73" applyBorder="1" applyAlignment="1">
      <alignment vertical="top" wrapText="1"/>
      <protection/>
    </xf>
    <xf numFmtId="0" fontId="6" fillId="38" borderId="55" xfId="73" applyFont="1" applyFill="1" applyBorder="1" applyAlignment="1">
      <alignment horizontal="center" vertical="center" wrapText="1"/>
      <protection/>
    </xf>
    <xf numFmtId="0" fontId="3" fillId="0" borderId="55" xfId="73" applyBorder="1" applyAlignment="1">
      <alignment horizontal="center" vertical="center" wrapText="1"/>
      <protection/>
    </xf>
    <xf numFmtId="0" fontId="6" fillId="38" borderId="29" xfId="73" applyFont="1" applyFill="1" applyBorder="1" applyAlignment="1">
      <alignment horizontal="center" vertical="center" wrapText="1"/>
      <protection/>
    </xf>
    <xf numFmtId="0" fontId="3" fillId="0" borderId="29" xfId="73" applyBorder="1" applyAlignment="1">
      <alignment horizontal="center" vertical="center" wrapText="1"/>
      <protection/>
    </xf>
    <xf numFmtId="0" fontId="7" fillId="0" borderId="13" xfId="73" applyFont="1" applyFill="1" applyBorder="1" applyAlignment="1">
      <alignment horizontal="center" vertical="center" wrapText="1"/>
      <protection/>
    </xf>
    <xf numFmtId="0" fontId="7" fillId="0" borderId="16" xfId="73" applyFont="1" applyFill="1" applyBorder="1" applyAlignment="1">
      <alignment horizontal="center" vertical="center" wrapText="1"/>
      <protection/>
    </xf>
    <xf numFmtId="0" fontId="7" fillId="0" borderId="37" xfId="73" applyFont="1" applyFill="1" applyBorder="1" applyAlignment="1">
      <alignment horizontal="center" vertical="center" wrapText="1"/>
      <protection/>
    </xf>
    <xf numFmtId="0" fontId="3" fillId="0" borderId="37" xfId="73" applyFont="1" applyFill="1" applyBorder="1" applyAlignment="1">
      <alignment/>
      <protection/>
    </xf>
    <xf numFmtId="0" fontId="3" fillId="0" borderId="13" xfId="73" applyFont="1" applyFill="1" applyBorder="1" applyAlignment="1">
      <alignment horizontal="center" vertical="top" wrapText="1"/>
      <protection/>
    </xf>
    <xf numFmtId="0" fontId="13" fillId="0" borderId="16" xfId="62" applyFont="1" applyBorder="1" applyAlignment="1">
      <alignment vertical="top" wrapText="1"/>
    </xf>
    <xf numFmtId="0" fontId="13" fillId="0" borderId="37" xfId="62" applyFont="1" applyBorder="1" applyAlignment="1">
      <alignment vertical="top" wrapText="1"/>
    </xf>
    <xf numFmtId="9" fontId="3" fillId="0" borderId="13" xfId="73" applyNumberFormat="1" applyFont="1" applyFill="1" applyBorder="1" applyAlignment="1">
      <alignment horizontal="center" vertical="center" wrapText="1"/>
      <protection/>
    </xf>
    <xf numFmtId="9" fontId="3" fillId="0" borderId="16" xfId="73" applyNumberFormat="1" applyFont="1" applyFill="1" applyBorder="1" applyAlignment="1">
      <alignment horizontal="center" vertical="center" wrapText="1"/>
      <protection/>
    </xf>
    <xf numFmtId="9" fontId="3" fillId="0" borderId="37" xfId="73" applyNumberFormat="1" applyFont="1" applyFill="1" applyBorder="1" applyAlignment="1">
      <alignment horizontal="center" vertical="center" wrapText="1"/>
      <protection/>
    </xf>
    <xf numFmtId="0" fontId="3" fillId="0" borderId="13" xfId="73" applyFont="1" applyBorder="1" applyAlignment="1">
      <alignment horizontal="center" vertical="top" wrapText="1"/>
      <protection/>
    </xf>
    <xf numFmtId="0" fontId="3" fillId="0" borderId="16" xfId="73" applyFont="1" applyBorder="1" applyAlignment="1">
      <alignment horizontal="center" vertical="top" wrapText="1"/>
      <protection/>
    </xf>
    <xf numFmtId="0" fontId="3" fillId="0" borderId="37" xfId="73" applyFont="1" applyBorder="1" applyAlignment="1">
      <alignment horizontal="center" vertical="top" wrapText="1"/>
      <protection/>
    </xf>
    <xf numFmtId="0" fontId="8" fillId="0" borderId="50" xfId="73" applyFont="1" applyFill="1" applyBorder="1" applyAlignment="1">
      <alignment horizontal="left" vertical="top" wrapText="1"/>
      <protection/>
    </xf>
    <xf numFmtId="0" fontId="8" fillId="0" borderId="39" xfId="73" applyFont="1" applyFill="1" applyBorder="1" applyAlignment="1">
      <alignment horizontal="left" vertical="top" wrapText="1"/>
      <protection/>
    </xf>
    <xf numFmtId="0" fontId="7" fillId="0" borderId="14" xfId="73" applyFont="1" applyBorder="1" applyAlignment="1">
      <alignment horizontal="left" vertical="top" wrapText="1"/>
      <protection/>
    </xf>
    <xf numFmtId="0" fontId="7" fillId="0" borderId="15" xfId="73" applyFont="1" applyBorder="1" applyAlignment="1">
      <alignment horizontal="left" vertical="top" wrapText="1"/>
      <protection/>
    </xf>
    <xf numFmtId="0" fontId="3" fillId="0" borderId="13" xfId="73" applyFont="1" applyFill="1" applyBorder="1" applyAlignment="1">
      <alignment horizontal="center" vertical="center" wrapText="1"/>
      <protection/>
    </xf>
    <xf numFmtId="0" fontId="3" fillId="0" borderId="16" xfId="73" applyFont="1" applyFill="1" applyBorder="1" applyAlignment="1">
      <alignment horizontal="center" vertical="center" wrapText="1"/>
      <protection/>
    </xf>
    <xf numFmtId="0" fontId="3" fillId="0" borderId="37" xfId="73" applyFont="1" applyFill="1" applyBorder="1" applyAlignment="1">
      <alignment horizontal="center" vertical="center" wrapText="1"/>
      <protection/>
    </xf>
    <xf numFmtId="0" fontId="7" fillId="0" borderId="13" xfId="73" applyFont="1" applyFill="1" applyBorder="1" applyAlignment="1">
      <alignment horizontal="left" vertical="top" wrapText="1"/>
      <protection/>
    </xf>
    <xf numFmtId="0" fontId="13" fillId="0" borderId="16" xfId="0" applyFont="1" applyBorder="1" applyAlignment="1">
      <alignment horizontal="left" vertical="top" wrapText="1"/>
    </xf>
    <xf numFmtId="0" fontId="7" fillId="0" borderId="16" xfId="73" applyFont="1" applyFill="1" applyBorder="1" applyAlignment="1">
      <alignment horizontal="left" vertical="top" wrapText="1"/>
      <protection/>
    </xf>
    <xf numFmtId="0" fontId="3" fillId="0" borderId="12" xfId="73" applyFont="1" applyFill="1" applyBorder="1" applyAlignment="1">
      <alignment horizontal="left" vertical="top" wrapText="1"/>
      <protection/>
    </xf>
    <xf numFmtId="0" fontId="3" fillId="0" borderId="56" xfId="73" applyFont="1" applyFill="1" applyBorder="1" applyAlignment="1">
      <alignment horizontal="left" vertical="top" wrapText="1"/>
      <protection/>
    </xf>
    <xf numFmtId="0" fontId="3" fillId="0" borderId="34" xfId="73" applyFont="1" applyFill="1" applyBorder="1" applyAlignment="1">
      <alignment horizontal="center" vertical="center" wrapText="1"/>
      <protection/>
    </xf>
    <xf numFmtId="0" fontId="3" fillId="0" borderId="20" xfId="73" applyFont="1" applyFill="1" applyBorder="1" applyAlignment="1">
      <alignment horizontal="center" vertical="center" wrapText="1"/>
      <protection/>
    </xf>
    <xf numFmtId="0" fontId="3" fillId="0" borderId="57" xfId="73" applyFont="1" applyFill="1" applyBorder="1" applyAlignment="1">
      <alignment horizontal="center" vertical="center" wrapText="1"/>
      <protection/>
    </xf>
    <xf numFmtId="0" fontId="3" fillId="0" borderId="13" xfId="73" applyFont="1" applyBorder="1" applyAlignment="1">
      <alignment horizontal="center" vertical="center" wrapText="1"/>
      <protection/>
    </xf>
    <xf numFmtId="0" fontId="3" fillId="0" borderId="16" xfId="73" applyFont="1" applyBorder="1" applyAlignment="1">
      <alignment horizontal="center" vertical="center" wrapText="1"/>
      <protection/>
    </xf>
    <xf numFmtId="0" fontId="3" fillId="0" borderId="37" xfId="73" applyFont="1" applyBorder="1" applyAlignment="1">
      <alignment horizontal="center" vertical="center" wrapText="1"/>
      <protection/>
    </xf>
    <xf numFmtId="0" fontId="3" fillId="0" borderId="37" xfId="73" applyFont="1" applyBorder="1" applyAlignment="1">
      <alignment wrapText="1"/>
      <protection/>
    </xf>
    <xf numFmtId="0" fontId="3" fillId="0" borderId="38" xfId="73" applyFont="1" applyBorder="1" applyAlignment="1">
      <alignment horizontal="center" vertical="center" wrapText="1"/>
      <protection/>
    </xf>
    <xf numFmtId="0" fontId="3" fillId="0" borderId="27" xfId="73" applyFont="1" applyBorder="1" applyAlignment="1">
      <alignment horizontal="center" vertical="center" wrapText="1"/>
      <protection/>
    </xf>
    <xf numFmtId="0" fontId="3" fillId="0" borderId="48" xfId="73" applyFont="1" applyBorder="1" applyAlignment="1">
      <alignment horizontal="center" vertical="center" wrapText="1"/>
      <protection/>
    </xf>
    <xf numFmtId="0" fontId="3" fillId="0" borderId="12" xfId="73" applyFont="1" applyBorder="1" applyAlignment="1">
      <alignment horizontal="center" vertical="center" wrapText="1"/>
      <protection/>
    </xf>
    <xf numFmtId="0" fontId="3" fillId="0" borderId="22" xfId="73" applyFont="1" applyBorder="1" applyAlignment="1">
      <alignment horizontal="center" vertical="center" wrapText="1"/>
      <protection/>
    </xf>
    <xf numFmtId="0" fontId="3" fillId="0" borderId="56" xfId="73" applyFont="1" applyBorder="1" applyAlignment="1">
      <alignment horizontal="center" vertical="center" wrapText="1"/>
      <protection/>
    </xf>
    <xf numFmtId="0" fontId="3" fillId="0" borderId="13" xfId="73" applyFont="1" applyFill="1" applyBorder="1" applyAlignment="1">
      <alignment horizontal="left" vertical="top" wrapText="1" indent="1"/>
      <protection/>
    </xf>
    <xf numFmtId="0" fontId="3" fillId="0" borderId="37" xfId="73" applyFont="1" applyBorder="1" applyAlignment="1">
      <alignment horizontal="left" vertical="top" wrapText="1" indent="1"/>
      <protection/>
    </xf>
    <xf numFmtId="0" fontId="3" fillId="0" borderId="50" xfId="73" applyFont="1" applyFill="1" applyBorder="1" applyAlignment="1">
      <alignment horizontal="left" vertical="top" wrapText="1"/>
      <protection/>
    </xf>
    <xf numFmtId="0" fontId="3" fillId="0" borderId="58" xfId="73" applyFont="1" applyFill="1" applyBorder="1" applyAlignment="1">
      <alignment horizontal="left" vertical="top" wrapText="1"/>
      <protection/>
    </xf>
    <xf numFmtId="0" fontId="3" fillId="0" borderId="16" xfId="73" applyFont="1" applyFill="1" applyBorder="1" applyAlignment="1">
      <alignment horizontal="center" vertical="top" wrapText="1"/>
      <protection/>
    </xf>
    <xf numFmtId="0" fontId="3" fillId="0" borderId="37" xfId="73" applyFont="1" applyFill="1" applyBorder="1" applyAlignment="1">
      <alignment horizontal="center" vertical="top" wrapText="1"/>
      <protection/>
    </xf>
    <xf numFmtId="0" fontId="7" fillId="0" borderId="51" xfId="73" applyFont="1" applyFill="1" applyBorder="1" applyAlignment="1">
      <alignment horizontal="left" vertical="top" wrapText="1"/>
      <protection/>
    </xf>
    <xf numFmtId="0" fontId="7" fillId="0" borderId="41" xfId="73" applyFont="1" applyFill="1" applyBorder="1" applyAlignment="1">
      <alignment horizontal="left" vertical="top" wrapText="1"/>
      <protection/>
    </xf>
    <xf numFmtId="0" fontId="3" fillId="33" borderId="59" xfId="73" applyFont="1" applyFill="1" applyBorder="1" applyAlignment="1">
      <alignment horizontal="left" vertical="center" wrapText="1"/>
      <protection/>
    </xf>
    <xf numFmtId="0" fontId="3" fillId="33" borderId="34" xfId="73" applyFont="1" applyFill="1" applyBorder="1" applyAlignment="1">
      <alignment horizontal="left" vertical="center" wrapText="1"/>
      <protection/>
    </xf>
    <xf numFmtId="0" fontId="8" fillId="0" borderId="60" xfId="73" applyFont="1" applyFill="1" applyBorder="1" applyAlignment="1">
      <alignment horizontal="left" vertical="top" wrapText="1"/>
      <protection/>
    </xf>
    <xf numFmtId="0" fontId="8" fillId="0" borderId="44" xfId="73" applyFont="1" applyFill="1" applyBorder="1" applyAlignment="1">
      <alignment horizontal="left" vertical="top" wrapText="1"/>
      <protection/>
    </xf>
    <xf numFmtId="0" fontId="3" fillId="33" borderId="11" xfId="73" applyFont="1" applyFill="1" applyBorder="1" applyAlignment="1">
      <alignment horizontal="left" vertical="center" wrapText="1"/>
      <protection/>
    </xf>
    <xf numFmtId="0" fontId="3" fillId="0" borderId="13" xfId="73" applyFont="1" applyFill="1" applyBorder="1" applyAlignment="1">
      <alignment vertical="top" wrapText="1"/>
      <protection/>
    </xf>
    <xf numFmtId="0" fontId="3" fillId="0" borderId="37" xfId="73" applyFont="1" applyFill="1" applyBorder="1" applyAlignment="1">
      <alignment vertical="top" wrapText="1"/>
      <protection/>
    </xf>
    <xf numFmtId="0" fontId="3" fillId="0" borderId="13" xfId="73" applyFont="1" applyFill="1" applyBorder="1" applyAlignment="1">
      <alignment horizontal="left" vertical="center" wrapText="1"/>
      <protection/>
    </xf>
    <xf numFmtId="0" fontId="3" fillId="0" borderId="37" xfId="73" applyFont="1" applyBorder="1" applyAlignment="1">
      <alignment horizontal="left" vertical="center" wrapText="1"/>
      <protection/>
    </xf>
    <xf numFmtId="0" fontId="3" fillId="0" borderId="51" xfId="73" applyFont="1" applyFill="1" applyBorder="1" applyAlignment="1">
      <alignment horizontal="left" vertical="top" wrapText="1"/>
      <protection/>
    </xf>
    <xf numFmtId="0" fontId="3" fillId="0" borderId="52" xfId="73" applyFont="1" applyFill="1" applyBorder="1" applyAlignment="1">
      <alignment horizontal="left" vertical="top" wrapText="1"/>
      <protection/>
    </xf>
    <xf numFmtId="9" fontId="3" fillId="0" borderId="13" xfId="73" applyNumberFormat="1" applyFont="1" applyFill="1" applyBorder="1" applyAlignment="1">
      <alignment horizontal="center" vertical="top" wrapText="1"/>
      <protection/>
    </xf>
    <xf numFmtId="49" fontId="3" fillId="0" borderId="13" xfId="73" applyNumberFormat="1" applyFont="1" applyFill="1" applyBorder="1" applyAlignment="1">
      <alignment horizontal="center" vertical="center" wrapText="1"/>
      <protection/>
    </xf>
    <xf numFmtId="49" fontId="3" fillId="0" borderId="16" xfId="73" applyNumberFormat="1" applyFont="1" applyFill="1" applyBorder="1" applyAlignment="1">
      <alignment horizontal="center" vertical="center" wrapText="1"/>
      <protection/>
    </xf>
    <xf numFmtId="49" fontId="3" fillId="0" borderId="37" xfId="73" applyNumberFormat="1" applyFont="1" applyFill="1" applyBorder="1" applyAlignment="1">
      <alignment horizontal="center" vertical="center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8" fillId="0" borderId="0" xfId="73" applyFont="1" applyBorder="1" applyAlignment="1">
      <alignment horizontal="left" vertical="top" wrapText="1"/>
      <protection/>
    </xf>
    <xf numFmtId="0" fontId="3" fillId="0" borderId="0" xfId="73" applyFont="1" applyAlignment="1">
      <alignment horizontal="left" vertical="top" wrapText="1"/>
      <protection/>
    </xf>
    <xf numFmtId="0" fontId="3" fillId="0" borderId="13" xfId="73" applyFont="1" applyBorder="1" applyAlignment="1">
      <alignment vertical="top" wrapText="1"/>
      <protection/>
    </xf>
    <xf numFmtId="0" fontId="3" fillId="0" borderId="37" xfId="73" applyFont="1" applyBorder="1" applyAlignment="1">
      <alignment vertical="top" wrapText="1"/>
      <protection/>
    </xf>
    <xf numFmtId="0" fontId="3" fillId="33" borderId="61" xfId="73" applyFont="1" applyFill="1" applyBorder="1" applyAlignment="1">
      <alignment horizontal="left" vertical="center" wrapText="1"/>
      <protection/>
    </xf>
    <xf numFmtId="0" fontId="3" fillId="0" borderId="13" xfId="73" applyFont="1" applyFill="1" applyBorder="1" applyAlignment="1">
      <alignment vertical="center" wrapText="1"/>
      <protection/>
    </xf>
    <xf numFmtId="0" fontId="3" fillId="0" borderId="37" xfId="73" applyFont="1" applyFill="1" applyBorder="1" applyAlignment="1">
      <alignment vertical="center" wrapText="1"/>
      <protection/>
    </xf>
    <xf numFmtId="10" fontId="3" fillId="0" borderId="11" xfId="73" applyNumberFormat="1" applyFont="1" applyFill="1" applyBorder="1" applyAlignment="1">
      <alignment horizontal="center" vertical="center" wrapText="1"/>
      <protection/>
    </xf>
    <xf numFmtId="0" fontId="3" fillId="33" borderId="62" xfId="73" applyFont="1" applyFill="1" applyBorder="1" applyAlignment="1">
      <alignment horizontal="left" vertical="center" wrapText="1"/>
      <protection/>
    </xf>
    <xf numFmtId="0" fontId="3" fillId="33" borderId="63" xfId="73" applyFont="1" applyFill="1" applyBorder="1" applyAlignment="1">
      <alignment horizontal="left" vertical="center" wrapText="1"/>
      <protection/>
    </xf>
    <xf numFmtId="0" fontId="3" fillId="33" borderId="64" xfId="73" applyFont="1" applyFill="1" applyBorder="1" applyAlignment="1">
      <alignment horizontal="left" vertical="center" wrapText="1"/>
      <protection/>
    </xf>
    <xf numFmtId="0" fontId="3" fillId="0" borderId="38" xfId="73" applyFont="1" applyFill="1" applyBorder="1" applyAlignment="1">
      <alignment horizontal="center" vertical="center" wrapText="1"/>
      <protection/>
    </xf>
    <xf numFmtId="0" fontId="3" fillId="0" borderId="27" xfId="73" applyFont="1" applyFill="1" applyBorder="1" applyAlignment="1">
      <alignment horizontal="center" vertical="center" wrapText="1"/>
      <protection/>
    </xf>
    <xf numFmtId="0" fontId="3" fillId="0" borderId="48" xfId="73" applyFont="1" applyFill="1" applyBorder="1" applyAlignment="1">
      <alignment horizontal="center" vertical="center" wrapText="1"/>
      <protection/>
    </xf>
    <xf numFmtId="0" fontId="3" fillId="0" borderId="40" xfId="73" applyFont="1" applyFill="1" applyBorder="1" applyAlignment="1">
      <alignment horizontal="center" vertical="center" wrapText="1"/>
      <protection/>
    </xf>
    <xf numFmtId="0" fontId="3" fillId="0" borderId="0" xfId="73" applyFont="1" applyFill="1" applyBorder="1" applyAlignment="1">
      <alignment horizontal="center" vertical="center" wrapText="1"/>
      <protection/>
    </xf>
    <xf numFmtId="0" fontId="3" fillId="0" borderId="65" xfId="73" applyFont="1" applyFill="1" applyBorder="1" applyAlignment="1">
      <alignment horizontal="center" vertical="center" wrapText="1"/>
      <protection/>
    </xf>
    <xf numFmtId="0" fontId="3" fillId="0" borderId="12" xfId="73" applyFont="1" applyFill="1" applyBorder="1" applyAlignment="1">
      <alignment horizontal="center" vertical="center" wrapText="1"/>
      <protection/>
    </xf>
    <xf numFmtId="0" fontId="3" fillId="0" borderId="22" xfId="73" applyFont="1" applyFill="1" applyBorder="1" applyAlignment="1">
      <alignment horizontal="center" vertical="center" wrapText="1"/>
      <protection/>
    </xf>
    <xf numFmtId="0" fontId="3" fillId="0" borderId="56" xfId="73" applyFont="1" applyFill="1" applyBorder="1" applyAlignment="1">
      <alignment horizontal="center" vertical="center" wrapText="1"/>
      <protection/>
    </xf>
    <xf numFmtId="43" fontId="7" fillId="0" borderId="27" xfId="44" applyFont="1" applyBorder="1" applyAlignment="1">
      <alignment horizontal="center" wrapText="1"/>
    </xf>
    <xf numFmtId="43" fontId="7" fillId="0" borderId="19" xfId="44" applyFont="1" applyBorder="1" applyAlignment="1">
      <alignment horizontal="center" wrapText="1"/>
    </xf>
    <xf numFmtId="43" fontId="7" fillId="0" borderId="25" xfId="44" applyFont="1" applyBorder="1" applyAlignment="1">
      <alignment horizontal="center" wrapText="1"/>
    </xf>
    <xf numFmtId="0" fontId="5" fillId="41" borderId="66" xfId="77" applyFont="1" applyFill="1" applyBorder="1" applyAlignment="1">
      <alignment horizontal="left"/>
    </xf>
    <xf numFmtId="0" fontId="5" fillId="41" borderId="7" xfId="77" applyFont="1" applyFill="1" applyBorder="1" applyAlignment="1">
      <alignment horizontal="left"/>
    </xf>
    <xf numFmtId="0" fontId="5" fillId="41" borderId="67" xfId="77" applyFont="1" applyFill="1" applyBorder="1" applyAlignment="1">
      <alignment horizontal="left"/>
    </xf>
    <xf numFmtId="0" fontId="11" fillId="0" borderId="27" xfId="62" applyFont="1" applyFill="1" applyBorder="1" applyAlignment="1">
      <alignment horizontal="left" vertical="top" wrapText="1"/>
    </xf>
    <xf numFmtId="0" fontId="11" fillId="0" borderId="19" xfId="62" applyFont="1" applyFill="1" applyBorder="1" applyAlignment="1">
      <alignment horizontal="left" vertical="top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2 3" xfId="64"/>
    <cellStyle name="Normal 2 4" xfId="65"/>
    <cellStyle name="Normal 265" xfId="66"/>
    <cellStyle name="Normal 266" xfId="67"/>
    <cellStyle name="Normal 3" xfId="68"/>
    <cellStyle name="Normal 3 2" xfId="69"/>
    <cellStyle name="Normal 3 3" xfId="70"/>
    <cellStyle name="Normal 3 4" xfId="71"/>
    <cellStyle name="Normal 4" xfId="72"/>
    <cellStyle name="Normal_Prototype_Scorecard-LgOffice-2008-03-13" xfId="73"/>
    <cellStyle name="Normal_Prototype_Scorecard-LgOffice-2008-03-13 2" xfId="74"/>
    <cellStyle name="Normal_Schedules_Trans" xfId="75"/>
    <cellStyle name="Note" xfId="76"/>
    <cellStyle name="Note 2" xfId="77"/>
    <cellStyle name="Output" xfId="78"/>
    <cellStyle name="Percent" xfId="79"/>
    <cellStyle name="Percent 2" xfId="80"/>
    <cellStyle name="Percent 2 2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17325"/>
          <c:w val="0.885"/>
          <c:h val="0.7117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Schedules!$E$32:$AB$32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44948115"/>
        <c:axId val="1879852"/>
      </c:barChart>
      <c:barChart>
        <c:barDir val="col"/>
        <c:grouping val="clustered"/>
        <c:varyColors val="0"/>
        <c:ser>
          <c:idx val="0"/>
          <c:order val="0"/>
          <c:tx>
            <c:v>Infiltration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Schedules!$E$28:$AB$28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500"/>
        <c:axId val="16918669"/>
        <c:axId val="18050294"/>
      </c:barChart>
      <c:catAx>
        <c:axId val="44948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9852"/>
        <c:crosses val="autoZero"/>
        <c:auto val="1"/>
        <c:lblOffset val="100"/>
        <c:tickLblSkip val="2"/>
        <c:noMultiLvlLbl val="0"/>
      </c:catAx>
      <c:valAx>
        <c:axId val="18798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48115"/>
        <c:crossesAt val="1"/>
        <c:crossBetween val="between"/>
        <c:dispUnits/>
        <c:majorUnit val="0.2"/>
      </c:valAx>
      <c:catAx>
        <c:axId val="16918669"/>
        <c:scaling>
          <c:orientation val="minMax"/>
        </c:scaling>
        <c:axPos val="b"/>
        <c:delete val="1"/>
        <c:majorTickMark val="out"/>
        <c:minorTickMark val="none"/>
        <c:tickLblPos val="nextTo"/>
        <c:crossAx val="18050294"/>
        <c:crosses val="autoZero"/>
        <c:auto val="1"/>
        <c:lblOffset val="100"/>
        <c:tickLblSkip val="1"/>
        <c:noMultiLvlLbl val="0"/>
      </c:catAx>
      <c:valAx>
        <c:axId val="180502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Infiltration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1866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"/>
          <c:y val="0.01075"/>
          <c:w val="0.416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16975"/>
          <c:w val="0.88425"/>
          <c:h val="0.714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Schedules!$E$32:$AB$32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28234919"/>
        <c:axId val="52787680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0.11</c:v>
                </c:pt>
                <c:pt idx="19">
                  <c:v>0.11</c:v>
                </c:pt>
                <c:pt idx="20">
                  <c:v>0.11</c:v>
                </c:pt>
                <c:pt idx="21">
                  <c:v>0.11</c:v>
                </c:pt>
                <c:pt idx="22">
                  <c:v>0.05</c:v>
                </c:pt>
                <c:pt idx="23">
                  <c:v>0</c:v>
                </c:pt>
              </c:numCache>
            </c:numRef>
          </c:val>
        </c:ser>
        <c:gapWidth val="500"/>
        <c:axId val="5327073"/>
        <c:axId val="47943658"/>
      </c:barChart>
      <c:catAx>
        <c:axId val="28234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7680"/>
        <c:crosses val="autoZero"/>
        <c:auto val="1"/>
        <c:lblOffset val="100"/>
        <c:tickLblSkip val="2"/>
        <c:noMultiLvlLbl val="0"/>
      </c:catAx>
      <c:valAx>
        <c:axId val="527876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4919"/>
        <c:crossesAt val="1"/>
        <c:crossBetween val="between"/>
        <c:dispUnits/>
        <c:majorUnit val="0.2"/>
      </c:valAx>
      <c:catAx>
        <c:axId val="5327073"/>
        <c:scaling>
          <c:orientation val="minMax"/>
        </c:scaling>
        <c:axPos val="b"/>
        <c:delete val="1"/>
        <c:majorTickMark val="out"/>
        <c:minorTickMark val="none"/>
        <c:tickLblPos val="nextTo"/>
        <c:crossAx val="47943658"/>
        <c:crosses val="autoZero"/>
        <c:auto val="1"/>
        <c:lblOffset val="100"/>
        <c:tickLblSkip val="1"/>
        <c:noMultiLvlLbl val="0"/>
      </c:catAx>
      <c:valAx>
        <c:axId val="479436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07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775"/>
          <c:y val="0.01075"/>
          <c:w val="0.424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17075"/>
          <c:w val="0.88425"/>
          <c:h val="0.71325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Schedules!$E$24:$AB$24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0.27</c:v>
                </c:pt>
                <c:pt idx="8">
                  <c:v>0.55</c:v>
                </c:pt>
                <c:pt idx="9">
                  <c:v>0.64</c:v>
                </c:pt>
                <c:pt idx="10">
                  <c:v>0.64</c:v>
                </c:pt>
                <c:pt idx="11">
                  <c:v>0.82</c:v>
                </c:pt>
                <c:pt idx="12">
                  <c:v>1</c:v>
                </c:pt>
                <c:pt idx="13">
                  <c:v>0.91</c:v>
                </c:pt>
                <c:pt idx="14">
                  <c:v>0.55</c:v>
                </c:pt>
                <c:pt idx="15">
                  <c:v>0.55</c:v>
                </c:pt>
                <c:pt idx="16">
                  <c:v>0.73</c:v>
                </c:pt>
                <c:pt idx="17">
                  <c:v>0.37</c:v>
                </c:pt>
                <c:pt idx="18">
                  <c:v>0.37</c:v>
                </c:pt>
                <c:pt idx="19">
                  <c:v>0.18</c:v>
                </c:pt>
                <c:pt idx="20">
                  <c:v>0.27</c:v>
                </c:pt>
                <c:pt idx="21">
                  <c:v>0.09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28839739"/>
        <c:axId val="58231060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0.11</c:v>
                </c:pt>
                <c:pt idx="19">
                  <c:v>0.11</c:v>
                </c:pt>
                <c:pt idx="20">
                  <c:v>0.11</c:v>
                </c:pt>
                <c:pt idx="21">
                  <c:v>0.11</c:v>
                </c:pt>
                <c:pt idx="22">
                  <c:v>0.05</c:v>
                </c:pt>
                <c:pt idx="23">
                  <c:v>0</c:v>
                </c:pt>
              </c:numCache>
            </c:numRef>
          </c:val>
        </c:ser>
        <c:gapWidth val="500"/>
        <c:axId val="54317493"/>
        <c:axId val="19095390"/>
      </c:barChart>
      <c:catAx>
        <c:axId val="2883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1060"/>
        <c:crosses val="autoZero"/>
        <c:auto val="1"/>
        <c:lblOffset val="100"/>
        <c:tickLblSkip val="2"/>
        <c:noMultiLvlLbl val="0"/>
      </c:catAx>
      <c:valAx>
        <c:axId val="582310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Water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39739"/>
        <c:crossesAt val="1"/>
        <c:crossBetween val="between"/>
        <c:dispUnits/>
        <c:majorUnit val="0.2"/>
      </c:valAx>
      <c:catAx>
        <c:axId val="54317493"/>
        <c:scaling>
          <c:orientation val="minMax"/>
        </c:scaling>
        <c:axPos val="b"/>
        <c:delete val="1"/>
        <c:majorTickMark val="out"/>
        <c:minorTickMark val="none"/>
        <c:tickLblPos val="nextTo"/>
        <c:crossAx val="19095390"/>
        <c:crosses val="autoZero"/>
        <c:auto val="1"/>
        <c:lblOffset val="100"/>
        <c:tickLblSkip val="1"/>
        <c:noMultiLvlLbl val="0"/>
      </c:catAx>
      <c:valAx>
        <c:axId val="190953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1749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"/>
          <c:y val="0.01075"/>
          <c:w val="0.44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17425"/>
          <c:w val="0.8845"/>
          <c:h val="0.70925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Schedules!$E$4:$AB$4</c:f>
              <c:numCache>
                <c:ptCount val="24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0.23</c:v>
                </c:pt>
                <c:pt idx="6">
                  <c:v>0.23</c:v>
                </c:pt>
                <c:pt idx="7">
                  <c:v>0.42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0.8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0.61</c:v>
                </c:pt>
                <c:pt idx="18">
                  <c:v>0.42</c:v>
                </c:pt>
                <c:pt idx="19">
                  <c:v>0.42</c:v>
                </c:pt>
                <c:pt idx="20">
                  <c:v>0.32</c:v>
                </c:pt>
                <c:pt idx="21">
                  <c:v>0.32</c:v>
                </c:pt>
                <c:pt idx="22">
                  <c:v>0.23</c:v>
                </c:pt>
                <c:pt idx="23">
                  <c:v>0.18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Schedules!$E$9:$AB$9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0.5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gapWidth val="100"/>
        <c:axId val="37640783"/>
        <c:axId val="3222728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0.11</c:v>
                </c:pt>
                <c:pt idx="19">
                  <c:v>0.11</c:v>
                </c:pt>
                <c:pt idx="20">
                  <c:v>0.11</c:v>
                </c:pt>
                <c:pt idx="21">
                  <c:v>0.11</c:v>
                </c:pt>
                <c:pt idx="22">
                  <c:v>0.05</c:v>
                </c:pt>
                <c:pt idx="23">
                  <c:v>0</c:v>
                </c:pt>
              </c:numCache>
            </c:numRef>
          </c:val>
        </c:ser>
        <c:gapWidth val="500"/>
        <c:axId val="29004553"/>
        <c:axId val="59714386"/>
      </c:barChart>
      <c:catAx>
        <c:axId val="3764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2728"/>
        <c:crosses val="autoZero"/>
        <c:auto val="1"/>
        <c:lblOffset val="100"/>
        <c:tickLblSkip val="2"/>
        <c:noMultiLvlLbl val="0"/>
      </c:catAx>
      <c:valAx>
        <c:axId val="32227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0783"/>
        <c:crossesAt val="1"/>
        <c:crossBetween val="between"/>
        <c:dispUnits/>
        <c:majorUnit val="0.2"/>
      </c:valAx>
      <c:catAx>
        <c:axId val="29004553"/>
        <c:scaling>
          <c:orientation val="minMax"/>
        </c:scaling>
        <c:axPos val="b"/>
        <c:delete val="1"/>
        <c:majorTickMark val="out"/>
        <c:minorTickMark val="none"/>
        <c:tickLblPos val="nextTo"/>
        <c:crossAx val="59714386"/>
        <c:crosses val="autoZero"/>
        <c:auto val="1"/>
        <c:lblOffset val="100"/>
        <c:tickLblSkip val="1"/>
        <c:noMultiLvlLbl val="0"/>
      </c:catAx>
      <c:valAx>
        <c:axId val="597143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455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75"/>
          <c:y val="0.01075"/>
          <c:w val="0.451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16975"/>
          <c:w val="0.87875"/>
          <c:h val="0.714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Schedules!$E$43:$AB$43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60.08</c:v>
                </c:pt>
                <c:pt idx="5">
                  <c:v>60.08</c:v>
                </c:pt>
                <c:pt idx="6">
                  <c:v>64.994</c:v>
                </c:pt>
                <c:pt idx="7">
                  <c:v>69.98</c:v>
                </c:pt>
                <c:pt idx="8">
                  <c:v>69.98</c:v>
                </c:pt>
                <c:pt idx="9">
                  <c:v>69.98</c:v>
                </c:pt>
                <c:pt idx="10">
                  <c:v>69.98</c:v>
                </c:pt>
                <c:pt idx="11">
                  <c:v>69.98</c:v>
                </c:pt>
                <c:pt idx="12">
                  <c:v>69.98</c:v>
                </c:pt>
                <c:pt idx="13">
                  <c:v>69.98</c:v>
                </c:pt>
                <c:pt idx="14">
                  <c:v>69.98</c:v>
                </c:pt>
                <c:pt idx="15">
                  <c:v>69.98</c:v>
                </c:pt>
                <c:pt idx="16">
                  <c:v>69.98</c:v>
                </c:pt>
                <c:pt idx="17">
                  <c:v>69.98</c:v>
                </c:pt>
                <c:pt idx="18">
                  <c:v>69.98</c:v>
                </c:pt>
                <c:pt idx="19">
                  <c:v>60.008</c:v>
                </c:pt>
                <c:pt idx="20">
                  <c:v>60.008</c:v>
                </c:pt>
                <c:pt idx="21">
                  <c:v>60.008</c:v>
                </c:pt>
                <c:pt idx="22">
                  <c:v>60.008</c:v>
                </c:pt>
                <c:pt idx="23">
                  <c:v>60.008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Schedules!$E$47:$AB$47</c:f>
              <c:numCache>
                <c:ptCount val="24"/>
                <c:pt idx="0">
                  <c:v>84.992</c:v>
                </c:pt>
                <c:pt idx="1">
                  <c:v>84.992</c:v>
                </c:pt>
                <c:pt idx="2">
                  <c:v>84.992</c:v>
                </c:pt>
                <c:pt idx="3">
                  <c:v>84.992</c:v>
                </c:pt>
                <c:pt idx="4">
                  <c:v>84.992</c:v>
                </c:pt>
                <c:pt idx="5">
                  <c:v>84.992</c:v>
                </c:pt>
                <c:pt idx="6">
                  <c:v>80.006</c:v>
                </c:pt>
                <c:pt idx="7">
                  <c:v>75.00200000000001</c:v>
                </c:pt>
                <c:pt idx="8">
                  <c:v>75.00200000000001</c:v>
                </c:pt>
                <c:pt idx="9">
                  <c:v>75.00200000000001</c:v>
                </c:pt>
                <c:pt idx="10">
                  <c:v>75.00200000000001</c:v>
                </c:pt>
                <c:pt idx="11">
                  <c:v>75.00200000000001</c:v>
                </c:pt>
                <c:pt idx="12">
                  <c:v>75.00200000000001</c:v>
                </c:pt>
                <c:pt idx="13">
                  <c:v>75.00200000000001</c:v>
                </c:pt>
                <c:pt idx="14">
                  <c:v>75.00200000000001</c:v>
                </c:pt>
                <c:pt idx="15">
                  <c:v>75.00200000000001</c:v>
                </c:pt>
                <c:pt idx="16">
                  <c:v>75.00200000000001</c:v>
                </c:pt>
                <c:pt idx="17">
                  <c:v>75.00200000000001</c:v>
                </c:pt>
                <c:pt idx="18">
                  <c:v>84.992</c:v>
                </c:pt>
                <c:pt idx="19">
                  <c:v>84.992</c:v>
                </c:pt>
                <c:pt idx="20">
                  <c:v>84.992</c:v>
                </c:pt>
                <c:pt idx="21">
                  <c:v>84.992</c:v>
                </c:pt>
                <c:pt idx="22">
                  <c:v>84.992</c:v>
                </c:pt>
                <c:pt idx="23">
                  <c:v>84.992</c:v>
                </c:pt>
              </c:numCache>
            </c:numRef>
          </c:val>
        </c:ser>
        <c:gapWidth val="100"/>
        <c:axId val="558563"/>
        <c:axId val="5027068"/>
      </c:barChart>
      <c:barChart>
        <c:barDir val="col"/>
        <c:grouping val="clustered"/>
        <c:varyColors val="0"/>
        <c:ser>
          <c:idx val="0"/>
          <c:order val="0"/>
          <c:tx>
            <c:v>Fan (On|Off)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Schedules!$E$32:$AA$32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500"/>
        <c:axId val="45243613"/>
        <c:axId val="4539334"/>
      </c:barChart>
      <c:catAx>
        <c:axId val="558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7068"/>
        <c:crosses val="autoZero"/>
        <c:auto val="1"/>
        <c:lblOffset val="100"/>
        <c:tickLblSkip val="2"/>
        <c:noMultiLvlLbl val="0"/>
      </c:catAx>
      <c:valAx>
        <c:axId val="502706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563"/>
        <c:crossesAt val="1"/>
        <c:crossBetween val="between"/>
        <c:dispUnits/>
        <c:majorUnit val="10"/>
      </c:valAx>
      <c:catAx>
        <c:axId val="45243613"/>
        <c:scaling>
          <c:orientation val="minMax"/>
        </c:scaling>
        <c:axPos val="b"/>
        <c:delete val="1"/>
        <c:majorTickMark val="out"/>
        <c:minorTickMark val="none"/>
        <c:tickLblPos val="nextTo"/>
        <c:crossAx val="4539334"/>
        <c:crosses val="autoZero"/>
        <c:auto val="1"/>
        <c:lblOffset val="100"/>
        <c:tickLblSkip val="1"/>
        <c:noMultiLvlLbl val="0"/>
      </c:catAx>
      <c:valAx>
        <c:axId val="45393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4361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"/>
          <c:y val="0.01075"/>
          <c:w val="0.786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16975"/>
          <c:w val="0.877"/>
          <c:h val="0.714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Schedules!$E$43:$AB$43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60.08</c:v>
                </c:pt>
                <c:pt idx="5">
                  <c:v>60.08</c:v>
                </c:pt>
                <c:pt idx="6">
                  <c:v>64.994</c:v>
                </c:pt>
                <c:pt idx="7">
                  <c:v>69.98</c:v>
                </c:pt>
                <c:pt idx="8">
                  <c:v>69.98</c:v>
                </c:pt>
                <c:pt idx="9">
                  <c:v>69.98</c:v>
                </c:pt>
                <c:pt idx="10">
                  <c:v>69.98</c:v>
                </c:pt>
                <c:pt idx="11">
                  <c:v>69.98</c:v>
                </c:pt>
                <c:pt idx="12">
                  <c:v>69.98</c:v>
                </c:pt>
                <c:pt idx="13">
                  <c:v>69.98</c:v>
                </c:pt>
                <c:pt idx="14">
                  <c:v>69.98</c:v>
                </c:pt>
                <c:pt idx="15">
                  <c:v>69.98</c:v>
                </c:pt>
                <c:pt idx="16">
                  <c:v>69.98</c:v>
                </c:pt>
                <c:pt idx="17">
                  <c:v>69.98</c:v>
                </c:pt>
                <c:pt idx="18">
                  <c:v>69.98</c:v>
                </c:pt>
                <c:pt idx="19">
                  <c:v>60.008</c:v>
                </c:pt>
                <c:pt idx="20">
                  <c:v>60.008</c:v>
                </c:pt>
                <c:pt idx="21">
                  <c:v>60.008</c:v>
                </c:pt>
                <c:pt idx="22">
                  <c:v>60.008</c:v>
                </c:pt>
                <c:pt idx="23">
                  <c:v>60.008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Schedules!$E$47:$AB$47</c:f>
              <c:numCache>
                <c:ptCount val="24"/>
                <c:pt idx="0">
                  <c:v>84.992</c:v>
                </c:pt>
                <c:pt idx="1">
                  <c:v>84.992</c:v>
                </c:pt>
                <c:pt idx="2">
                  <c:v>84.992</c:v>
                </c:pt>
                <c:pt idx="3">
                  <c:v>84.992</c:v>
                </c:pt>
                <c:pt idx="4">
                  <c:v>84.992</c:v>
                </c:pt>
                <c:pt idx="5">
                  <c:v>84.992</c:v>
                </c:pt>
                <c:pt idx="6">
                  <c:v>80.006</c:v>
                </c:pt>
                <c:pt idx="7">
                  <c:v>75.00200000000001</c:v>
                </c:pt>
                <c:pt idx="8">
                  <c:v>75.00200000000001</c:v>
                </c:pt>
                <c:pt idx="9">
                  <c:v>75.00200000000001</c:v>
                </c:pt>
                <c:pt idx="10">
                  <c:v>75.00200000000001</c:v>
                </c:pt>
                <c:pt idx="11">
                  <c:v>75.00200000000001</c:v>
                </c:pt>
                <c:pt idx="12">
                  <c:v>75.00200000000001</c:v>
                </c:pt>
                <c:pt idx="13">
                  <c:v>75.00200000000001</c:v>
                </c:pt>
                <c:pt idx="14">
                  <c:v>75.00200000000001</c:v>
                </c:pt>
                <c:pt idx="15">
                  <c:v>75.00200000000001</c:v>
                </c:pt>
                <c:pt idx="16">
                  <c:v>75.00200000000001</c:v>
                </c:pt>
                <c:pt idx="17">
                  <c:v>75.00200000000001</c:v>
                </c:pt>
                <c:pt idx="18">
                  <c:v>84.992</c:v>
                </c:pt>
                <c:pt idx="19">
                  <c:v>84.992</c:v>
                </c:pt>
                <c:pt idx="20">
                  <c:v>84.992</c:v>
                </c:pt>
                <c:pt idx="21">
                  <c:v>84.992</c:v>
                </c:pt>
                <c:pt idx="22">
                  <c:v>84.992</c:v>
                </c:pt>
                <c:pt idx="23">
                  <c:v>84.992</c:v>
                </c:pt>
              </c:numCache>
            </c:numRef>
          </c:val>
        </c:ser>
        <c:gapWidth val="100"/>
        <c:axId val="40854007"/>
        <c:axId val="32141744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0.11</c:v>
                </c:pt>
                <c:pt idx="19">
                  <c:v>0.11</c:v>
                </c:pt>
                <c:pt idx="20">
                  <c:v>0.11</c:v>
                </c:pt>
                <c:pt idx="21">
                  <c:v>0.11</c:v>
                </c:pt>
                <c:pt idx="22">
                  <c:v>0.05</c:v>
                </c:pt>
                <c:pt idx="23">
                  <c:v>0</c:v>
                </c:pt>
              </c:numCache>
            </c:numRef>
          </c:val>
        </c:ser>
        <c:gapWidth val="500"/>
        <c:axId val="20840241"/>
        <c:axId val="53344442"/>
      </c:barChart>
      <c:catAx>
        <c:axId val="40854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744"/>
        <c:crosses val="autoZero"/>
        <c:auto val="1"/>
        <c:lblOffset val="100"/>
        <c:tickLblSkip val="2"/>
        <c:noMultiLvlLbl val="0"/>
      </c:catAx>
      <c:valAx>
        <c:axId val="3214174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4007"/>
        <c:crossesAt val="1"/>
        <c:crossBetween val="between"/>
        <c:dispUnits/>
        <c:majorUnit val="10"/>
      </c:valAx>
      <c:catAx>
        <c:axId val="20840241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4442"/>
        <c:crosses val="autoZero"/>
        <c:auto val="1"/>
        <c:lblOffset val="100"/>
        <c:tickLblSkip val="1"/>
        <c:noMultiLvlLbl val="0"/>
      </c:catAx>
      <c:valAx>
        <c:axId val="533444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40241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5"/>
          <c:y val="0.01075"/>
          <c:w val="0.757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17425"/>
          <c:w val="0.8845"/>
          <c:h val="0.70925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Schedules!$E$5:$AB$5</c:f>
              <c:numCache>
                <c:ptCount val="24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Schedules!$E$10:$AB$10</c:f>
              <c:numCache>
                <c:ptCount val="2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gapWidth val="100"/>
        <c:axId val="10337931"/>
        <c:axId val="25932516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Schedules!$E$15:$AB$15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32066053"/>
        <c:axId val="20159022"/>
      </c:barChart>
      <c:catAx>
        <c:axId val="103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Weekend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32516"/>
        <c:crosses val="autoZero"/>
        <c:auto val="1"/>
        <c:lblOffset val="100"/>
        <c:tickLblSkip val="2"/>
        <c:noMultiLvlLbl val="0"/>
      </c:catAx>
      <c:valAx>
        <c:axId val="259325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7931"/>
        <c:crossesAt val="1"/>
        <c:crossBetween val="between"/>
        <c:dispUnits/>
        <c:majorUnit val="0.2"/>
      </c:valAx>
      <c:catAx>
        <c:axId val="32066053"/>
        <c:scaling>
          <c:orientation val="minMax"/>
        </c:scaling>
        <c:axPos val="b"/>
        <c:delete val="1"/>
        <c:majorTickMark val="out"/>
        <c:minorTickMark val="none"/>
        <c:tickLblPos val="nextTo"/>
        <c:crossAx val="20159022"/>
        <c:crosses val="autoZero"/>
        <c:auto val="1"/>
        <c:lblOffset val="100"/>
        <c:tickLblSkip val="1"/>
        <c:noMultiLvlLbl val="0"/>
      </c:catAx>
      <c:valAx>
        <c:axId val="201590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6605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75"/>
          <c:y val="0.01075"/>
          <c:w val="0.451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16975"/>
          <c:w val="0.877"/>
          <c:h val="0.714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Schedules!$E$44:$AB$44</c:f>
              <c:numCache>
                <c:ptCount val="24"/>
                <c:pt idx="0">
                  <c:v>60.008</c:v>
                </c:pt>
                <c:pt idx="1">
                  <c:v>60.008</c:v>
                </c:pt>
                <c:pt idx="2">
                  <c:v>60.008</c:v>
                </c:pt>
                <c:pt idx="3">
                  <c:v>60.008</c:v>
                </c:pt>
                <c:pt idx="4">
                  <c:v>60.008</c:v>
                </c:pt>
                <c:pt idx="5">
                  <c:v>60.008</c:v>
                </c:pt>
                <c:pt idx="6">
                  <c:v>60.008</c:v>
                </c:pt>
                <c:pt idx="7">
                  <c:v>60.008</c:v>
                </c:pt>
                <c:pt idx="8">
                  <c:v>60.008</c:v>
                </c:pt>
                <c:pt idx="9">
                  <c:v>60.008</c:v>
                </c:pt>
                <c:pt idx="10">
                  <c:v>60.008</c:v>
                </c:pt>
                <c:pt idx="11">
                  <c:v>60.008</c:v>
                </c:pt>
                <c:pt idx="12">
                  <c:v>60.008</c:v>
                </c:pt>
                <c:pt idx="13">
                  <c:v>60.008</c:v>
                </c:pt>
                <c:pt idx="14">
                  <c:v>60.008</c:v>
                </c:pt>
                <c:pt idx="15">
                  <c:v>60.008</c:v>
                </c:pt>
                <c:pt idx="16">
                  <c:v>60.008</c:v>
                </c:pt>
                <c:pt idx="17">
                  <c:v>60.008</c:v>
                </c:pt>
                <c:pt idx="18">
                  <c:v>60.008</c:v>
                </c:pt>
                <c:pt idx="19">
                  <c:v>60.008</c:v>
                </c:pt>
                <c:pt idx="20">
                  <c:v>60.008</c:v>
                </c:pt>
                <c:pt idx="21">
                  <c:v>60.008</c:v>
                </c:pt>
                <c:pt idx="22">
                  <c:v>60.008</c:v>
                </c:pt>
                <c:pt idx="23">
                  <c:v>60.008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Schedules!$E$48:$AB$48</c:f>
              <c:numCache>
                <c:ptCount val="24"/>
                <c:pt idx="0">
                  <c:v>84.992</c:v>
                </c:pt>
                <c:pt idx="1">
                  <c:v>84.992</c:v>
                </c:pt>
                <c:pt idx="2">
                  <c:v>84.992</c:v>
                </c:pt>
                <c:pt idx="3">
                  <c:v>84.992</c:v>
                </c:pt>
                <c:pt idx="4">
                  <c:v>84.992</c:v>
                </c:pt>
                <c:pt idx="5">
                  <c:v>84.992</c:v>
                </c:pt>
                <c:pt idx="6">
                  <c:v>84.992</c:v>
                </c:pt>
                <c:pt idx="7">
                  <c:v>84.992</c:v>
                </c:pt>
                <c:pt idx="8">
                  <c:v>84.992</c:v>
                </c:pt>
                <c:pt idx="9">
                  <c:v>84.992</c:v>
                </c:pt>
                <c:pt idx="10">
                  <c:v>84.992</c:v>
                </c:pt>
                <c:pt idx="11">
                  <c:v>84.992</c:v>
                </c:pt>
                <c:pt idx="12">
                  <c:v>84.992</c:v>
                </c:pt>
                <c:pt idx="13">
                  <c:v>84.992</c:v>
                </c:pt>
                <c:pt idx="14">
                  <c:v>84.992</c:v>
                </c:pt>
                <c:pt idx="15">
                  <c:v>84.992</c:v>
                </c:pt>
                <c:pt idx="16">
                  <c:v>84.992</c:v>
                </c:pt>
                <c:pt idx="17">
                  <c:v>84.992</c:v>
                </c:pt>
                <c:pt idx="18">
                  <c:v>84.992</c:v>
                </c:pt>
                <c:pt idx="19">
                  <c:v>84.992</c:v>
                </c:pt>
                <c:pt idx="20">
                  <c:v>84.992</c:v>
                </c:pt>
                <c:pt idx="21">
                  <c:v>84.992</c:v>
                </c:pt>
                <c:pt idx="22">
                  <c:v>84.992</c:v>
                </c:pt>
                <c:pt idx="23">
                  <c:v>84.992</c:v>
                </c:pt>
              </c:numCache>
            </c:numRef>
          </c:val>
        </c:ser>
        <c:gapWidth val="100"/>
        <c:axId val="47213471"/>
        <c:axId val="22268056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Schedules!$E$15:$AB$15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66194777"/>
        <c:axId val="58882082"/>
      </c:barChart>
      <c:catAx>
        <c:axId val="4721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Weekend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056"/>
        <c:crosses val="autoZero"/>
        <c:auto val="1"/>
        <c:lblOffset val="100"/>
        <c:tickLblSkip val="2"/>
        <c:noMultiLvlLbl val="0"/>
      </c:catAx>
      <c:valAx>
        <c:axId val="2226805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13471"/>
        <c:crossesAt val="1"/>
        <c:crossBetween val="between"/>
        <c:dispUnits/>
        <c:majorUnit val="10"/>
      </c:valAx>
      <c:catAx>
        <c:axId val="66194777"/>
        <c:scaling>
          <c:orientation val="minMax"/>
        </c:scaling>
        <c:axPos val="b"/>
        <c:delete val="1"/>
        <c:majorTickMark val="out"/>
        <c:minorTickMark val="none"/>
        <c:tickLblPos val="nextTo"/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94777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5"/>
          <c:y val="0.01075"/>
          <c:w val="0.757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20</xdr:row>
      <xdr:rowOff>38100</xdr:rowOff>
    </xdr:from>
    <xdr:to>
      <xdr:col>5</xdr:col>
      <xdr:colOff>1704975</xdr:colOff>
      <xdr:row>20</xdr:row>
      <xdr:rowOff>2305050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9820275"/>
          <a:ext cx="34385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47625</xdr:rowOff>
    </xdr:from>
    <xdr:to>
      <xdr:col>5</xdr:col>
      <xdr:colOff>1704975</xdr:colOff>
      <xdr:row>13</xdr:row>
      <xdr:rowOff>2247900</xdr:rowOff>
    </xdr:to>
    <xdr:pic>
      <xdr:nvPicPr>
        <xdr:cNvPr id="2" name="Picture 1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476875"/>
          <a:ext cx="51816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266700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067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133350</xdr:rowOff>
    </xdr:from>
    <xdr:to>
      <xdr:col>9</xdr:col>
      <xdr:colOff>266700</xdr:colOff>
      <xdr:row>46</xdr:row>
      <xdr:rowOff>133350</xdr:rowOff>
    </xdr:to>
    <xdr:graphicFrame>
      <xdr:nvGraphicFramePr>
        <xdr:cNvPr id="2" name="Chart 3"/>
        <xdr:cNvGraphicFramePr/>
      </xdr:nvGraphicFramePr>
      <xdr:xfrm>
        <a:off x="9525" y="3200400"/>
        <a:ext cx="50577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47</xdr:row>
      <xdr:rowOff>66675</xdr:rowOff>
    </xdr:from>
    <xdr:to>
      <xdr:col>9</xdr:col>
      <xdr:colOff>266700</xdr:colOff>
      <xdr:row>70</xdr:row>
      <xdr:rowOff>76200</xdr:rowOff>
    </xdr:to>
    <xdr:graphicFrame>
      <xdr:nvGraphicFramePr>
        <xdr:cNvPr id="3" name="Chart 4"/>
        <xdr:cNvGraphicFramePr/>
      </xdr:nvGraphicFramePr>
      <xdr:xfrm>
        <a:off x="9525" y="6334125"/>
        <a:ext cx="505777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533400</xdr:colOff>
      <xdr:row>0</xdr:row>
      <xdr:rowOff>95250</xdr:rowOff>
    </xdr:from>
    <xdr:to>
      <xdr:col>19</xdr:col>
      <xdr:colOff>266700</xdr:colOff>
      <xdr:row>23</xdr:row>
      <xdr:rowOff>85725</xdr:rowOff>
    </xdr:to>
    <xdr:graphicFrame>
      <xdr:nvGraphicFramePr>
        <xdr:cNvPr id="4" name="Chart 5"/>
        <xdr:cNvGraphicFramePr/>
      </xdr:nvGraphicFramePr>
      <xdr:xfrm>
        <a:off x="5334000" y="95250"/>
        <a:ext cx="50673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533400</xdr:colOff>
      <xdr:row>24</xdr:row>
      <xdr:rowOff>47625</xdr:rowOff>
    </xdr:from>
    <xdr:to>
      <xdr:col>19</xdr:col>
      <xdr:colOff>266700</xdr:colOff>
      <xdr:row>47</xdr:row>
      <xdr:rowOff>47625</xdr:rowOff>
    </xdr:to>
    <xdr:graphicFrame>
      <xdr:nvGraphicFramePr>
        <xdr:cNvPr id="5" name="Chart 6"/>
        <xdr:cNvGraphicFramePr/>
      </xdr:nvGraphicFramePr>
      <xdr:xfrm>
        <a:off x="5334000" y="3248025"/>
        <a:ext cx="5067300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48</xdr:row>
      <xdr:rowOff>28575</xdr:rowOff>
    </xdr:from>
    <xdr:to>
      <xdr:col>19</xdr:col>
      <xdr:colOff>266700</xdr:colOff>
      <xdr:row>71</xdr:row>
      <xdr:rowOff>28575</xdr:rowOff>
    </xdr:to>
    <xdr:graphicFrame>
      <xdr:nvGraphicFramePr>
        <xdr:cNvPr id="6" name="Chart 7"/>
        <xdr:cNvGraphicFramePr/>
      </xdr:nvGraphicFramePr>
      <xdr:xfrm>
        <a:off x="5334000" y="6429375"/>
        <a:ext cx="5067300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533400</xdr:colOff>
      <xdr:row>0</xdr:row>
      <xdr:rowOff>95250</xdr:rowOff>
    </xdr:from>
    <xdr:to>
      <xdr:col>40</xdr:col>
      <xdr:colOff>266700</xdr:colOff>
      <xdr:row>23</xdr:row>
      <xdr:rowOff>85725</xdr:rowOff>
    </xdr:to>
    <xdr:graphicFrame>
      <xdr:nvGraphicFramePr>
        <xdr:cNvPr id="7" name="Chart 5"/>
        <xdr:cNvGraphicFramePr/>
      </xdr:nvGraphicFramePr>
      <xdr:xfrm>
        <a:off x="16535400" y="95250"/>
        <a:ext cx="5067300" cy="3057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190500</xdr:colOff>
      <xdr:row>0</xdr:row>
      <xdr:rowOff>123825</xdr:rowOff>
    </xdr:from>
    <xdr:to>
      <xdr:col>30</xdr:col>
      <xdr:colOff>457200</xdr:colOff>
      <xdr:row>23</xdr:row>
      <xdr:rowOff>123825</xdr:rowOff>
    </xdr:to>
    <xdr:graphicFrame>
      <xdr:nvGraphicFramePr>
        <xdr:cNvPr id="8" name="Chart 7"/>
        <xdr:cNvGraphicFramePr/>
      </xdr:nvGraphicFramePr>
      <xdr:xfrm>
        <a:off x="11391900" y="123825"/>
        <a:ext cx="5067300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90" zoomScaleNormal="90" zoomScalePageLayoutView="0" workbookViewId="0" topLeftCell="A1">
      <selection activeCell="D12" sqref="D12"/>
    </sheetView>
  </sheetViews>
  <sheetFormatPr defaultColWidth="10.33203125" defaultRowHeight="10.5"/>
  <cols>
    <col min="1" max="1" width="5" style="3" customWidth="1"/>
    <col min="2" max="2" width="25.33203125" style="3" customWidth="1"/>
    <col min="3" max="3" width="17.66015625" style="3" customWidth="1"/>
    <col min="4" max="6" width="30.83203125" style="3" customWidth="1"/>
    <col min="7" max="7" width="30.83203125" style="16" customWidth="1"/>
    <col min="8" max="8" width="10.33203125" style="81" customWidth="1"/>
    <col min="9" max="16384" width="10.33203125" style="1" customWidth="1"/>
  </cols>
  <sheetData>
    <row r="1" spans="1:8" s="188" customFormat="1" ht="20.25" customHeight="1">
      <c r="A1" s="185" t="s">
        <v>220</v>
      </c>
      <c r="B1" s="186"/>
      <c r="C1" s="186"/>
      <c r="D1" s="186"/>
      <c r="E1" s="186"/>
      <c r="F1" s="186"/>
      <c r="G1" s="186"/>
      <c r="H1" s="187"/>
    </row>
    <row r="2" spans="1:11" s="188" customFormat="1" ht="15" customHeight="1" thickBot="1">
      <c r="A2" s="189" t="s">
        <v>278</v>
      </c>
      <c r="B2" s="190"/>
      <c r="C2" s="190"/>
      <c r="D2" s="190"/>
      <c r="E2" s="190"/>
      <c r="F2" s="190"/>
      <c r="G2" s="190"/>
      <c r="H2" s="191"/>
      <c r="I2" s="166"/>
      <c r="J2" s="166"/>
      <c r="K2" s="166"/>
    </row>
    <row r="3" spans="1:7" ht="12">
      <c r="A3" s="251"/>
      <c r="B3" s="253" t="s">
        <v>77</v>
      </c>
      <c r="C3" s="254"/>
      <c r="D3" s="253" t="s">
        <v>166</v>
      </c>
      <c r="E3" s="253"/>
      <c r="F3" s="253"/>
      <c r="G3" s="231" t="s">
        <v>78</v>
      </c>
    </row>
    <row r="4" spans="1:7" ht="12">
      <c r="A4" s="252"/>
      <c r="B4" s="255"/>
      <c r="C4" s="256"/>
      <c r="D4" s="255"/>
      <c r="E4" s="255"/>
      <c r="F4" s="255"/>
      <c r="G4" s="232"/>
    </row>
    <row r="5" spans="1:8" s="2" customFormat="1" ht="12">
      <c r="A5" s="252"/>
      <c r="B5" s="255"/>
      <c r="C5" s="256"/>
      <c r="D5" s="255"/>
      <c r="E5" s="255"/>
      <c r="F5" s="255"/>
      <c r="G5" s="233"/>
      <c r="H5" s="82"/>
    </row>
    <row r="6" spans="1:8" s="3" customFormat="1" ht="18" thickBot="1">
      <c r="A6" s="234" t="s">
        <v>13</v>
      </c>
      <c r="B6" s="235"/>
      <c r="C6" s="235"/>
      <c r="D6" s="192"/>
      <c r="E6" s="192"/>
      <c r="F6" s="192"/>
      <c r="G6" s="193"/>
      <c r="H6" s="80"/>
    </row>
    <row r="7" spans="1:8" s="3" customFormat="1" ht="15" customHeight="1">
      <c r="A7" s="6"/>
      <c r="B7" s="236" t="s">
        <v>79</v>
      </c>
      <c r="C7" s="237"/>
      <c r="D7" s="238" t="s">
        <v>80</v>
      </c>
      <c r="E7" s="239"/>
      <c r="F7" s="240"/>
      <c r="G7" s="4"/>
      <c r="H7" s="80"/>
    </row>
    <row r="8" spans="1:7" ht="197.25" customHeight="1">
      <c r="A8" s="194"/>
      <c r="B8" s="241" t="s">
        <v>81</v>
      </c>
      <c r="C8" s="242"/>
      <c r="D8" s="130" t="s">
        <v>277</v>
      </c>
      <c r="E8" s="83" t="s">
        <v>273</v>
      </c>
      <c r="F8" s="84" t="s">
        <v>274</v>
      </c>
      <c r="G8" s="85" t="s">
        <v>275</v>
      </c>
    </row>
    <row r="9" spans="1:7" ht="14.25" customHeight="1">
      <c r="A9" s="129"/>
      <c r="B9" s="248" t="s">
        <v>82</v>
      </c>
      <c r="C9" s="249"/>
      <c r="D9" s="206" t="s">
        <v>221</v>
      </c>
      <c r="E9" s="207"/>
      <c r="F9" s="208"/>
      <c r="G9" s="85"/>
    </row>
    <row r="10" spans="1:7" ht="14.25" customHeight="1">
      <c r="A10" s="131"/>
      <c r="B10" s="199" t="s">
        <v>83</v>
      </c>
      <c r="C10" s="200"/>
      <c r="D10" s="219" t="s">
        <v>222</v>
      </c>
      <c r="E10" s="220"/>
      <c r="F10" s="221"/>
      <c r="G10" s="92"/>
    </row>
    <row r="11" spans="1:7" ht="50.25" customHeight="1" thickBot="1">
      <c r="A11" s="131"/>
      <c r="B11" s="243" t="s">
        <v>84</v>
      </c>
      <c r="C11" s="244"/>
      <c r="D11" s="245" t="s">
        <v>190</v>
      </c>
      <c r="E11" s="246"/>
      <c r="F11" s="247"/>
      <c r="G11" s="92"/>
    </row>
    <row r="12" spans="1:7" ht="17.25" customHeight="1" thickBot="1">
      <c r="A12" s="222" t="s">
        <v>14</v>
      </c>
      <c r="B12" s="223"/>
      <c r="C12" s="223"/>
      <c r="D12" s="132"/>
      <c r="E12" s="132"/>
      <c r="F12" s="132"/>
      <c r="G12" s="86"/>
    </row>
    <row r="13" spans="1:8" s="2" customFormat="1" ht="30" customHeight="1">
      <c r="A13" s="7"/>
      <c r="B13" s="224" t="s">
        <v>85</v>
      </c>
      <c r="C13" s="225"/>
      <c r="D13" s="196" t="s">
        <v>191</v>
      </c>
      <c r="E13" s="197"/>
      <c r="F13" s="198"/>
      <c r="G13" s="87"/>
      <c r="H13" s="82"/>
    </row>
    <row r="14" spans="1:7" ht="184.5" customHeight="1">
      <c r="A14" s="8"/>
      <c r="B14" s="199" t="s">
        <v>86</v>
      </c>
      <c r="C14" s="200"/>
      <c r="D14" s="257"/>
      <c r="E14" s="258"/>
      <c r="F14" s="259"/>
      <c r="G14" s="88"/>
    </row>
    <row r="15" spans="1:7" ht="12.75">
      <c r="A15" s="129"/>
      <c r="B15" s="199" t="s">
        <v>87</v>
      </c>
      <c r="C15" s="200"/>
      <c r="D15" s="206">
        <v>1.5</v>
      </c>
      <c r="E15" s="207"/>
      <c r="F15" s="208"/>
      <c r="G15" s="88"/>
    </row>
    <row r="16" spans="1:8" s="2" customFormat="1" ht="30" customHeight="1">
      <c r="A16" s="128"/>
      <c r="B16" s="199" t="s">
        <v>15</v>
      </c>
      <c r="C16" s="260"/>
      <c r="D16" s="216">
        <v>1</v>
      </c>
      <c r="E16" s="217"/>
      <c r="F16" s="218"/>
      <c r="G16" s="89"/>
      <c r="H16" s="82"/>
    </row>
    <row r="17" spans="1:8" s="2" customFormat="1" ht="76.5" customHeight="1">
      <c r="A17" s="128"/>
      <c r="B17" s="199" t="s">
        <v>88</v>
      </c>
      <c r="C17" s="200"/>
      <c r="D17" s="264" t="s">
        <v>215</v>
      </c>
      <c r="E17" s="265"/>
      <c r="F17" s="266"/>
      <c r="G17" s="303" t="s">
        <v>176</v>
      </c>
      <c r="H17" s="82"/>
    </row>
    <row r="18" spans="1:7" ht="15" customHeight="1">
      <c r="A18" s="129"/>
      <c r="B18" s="209" t="s">
        <v>16</v>
      </c>
      <c r="C18" s="205"/>
      <c r="D18" s="210" t="s">
        <v>223</v>
      </c>
      <c r="E18" s="211"/>
      <c r="F18" s="212"/>
      <c r="G18" s="323"/>
    </row>
    <row r="19" spans="1:7" ht="12">
      <c r="A19" s="129"/>
      <c r="B19" s="199" t="s">
        <v>17</v>
      </c>
      <c r="C19" s="205"/>
      <c r="D19" s="206" t="s">
        <v>224</v>
      </c>
      <c r="E19" s="207"/>
      <c r="F19" s="208"/>
      <c r="G19" s="304"/>
    </row>
    <row r="20" spans="1:7" ht="12">
      <c r="A20" s="129"/>
      <c r="B20" s="199" t="s">
        <v>18</v>
      </c>
      <c r="C20" s="205"/>
      <c r="D20" s="261" t="s">
        <v>225</v>
      </c>
      <c r="E20" s="262"/>
      <c r="F20" s="263"/>
      <c r="G20" s="90"/>
    </row>
    <row r="21" spans="1:7" ht="186" customHeight="1">
      <c r="A21" s="129"/>
      <c r="B21" s="201" t="s">
        <v>12</v>
      </c>
      <c r="C21" s="202"/>
      <c r="D21" s="5" t="s">
        <v>249</v>
      </c>
      <c r="E21" s="203"/>
      <c r="F21" s="204"/>
      <c r="G21" s="91"/>
    </row>
    <row r="22" spans="1:7" ht="54.75" customHeight="1">
      <c r="A22" s="129"/>
      <c r="B22" s="199" t="s">
        <v>89</v>
      </c>
      <c r="C22" s="200"/>
      <c r="D22" s="250">
        <v>10</v>
      </c>
      <c r="E22" s="217"/>
      <c r="F22" s="218"/>
      <c r="G22" s="85"/>
    </row>
    <row r="23" spans="1:7" ht="45.75" customHeight="1">
      <c r="A23" s="131"/>
      <c r="B23" s="199" t="s">
        <v>90</v>
      </c>
      <c r="C23" s="200"/>
      <c r="D23" s="274">
        <v>10</v>
      </c>
      <c r="E23" s="275"/>
      <c r="F23" s="276"/>
      <c r="G23" s="92"/>
    </row>
    <row r="24" spans="1:7" ht="36" customHeight="1" thickBot="1">
      <c r="A24" s="131"/>
      <c r="B24" s="226" t="s">
        <v>91</v>
      </c>
      <c r="C24" s="202"/>
      <c r="D24" s="227" t="s">
        <v>192</v>
      </c>
      <c r="E24" s="228"/>
      <c r="F24" s="229"/>
      <c r="G24" s="92"/>
    </row>
    <row r="25" spans="1:7" ht="18" customHeight="1" thickBot="1">
      <c r="A25" s="270" t="s">
        <v>92</v>
      </c>
      <c r="B25" s="271"/>
      <c r="C25" s="271"/>
      <c r="D25" s="134"/>
      <c r="E25" s="134"/>
      <c r="F25" s="134"/>
      <c r="G25" s="93"/>
    </row>
    <row r="26" spans="1:7" ht="15" customHeight="1">
      <c r="A26" s="135"/>
      <c r="B26" s="272" t="s">
        <v>19</v>
      </c>
      <c r="C26" s="273"/>
      <c r="D26" s="56"/>
      <c r="E26" s="56"/>
      <c r="F26" s="56"/>
      <c r="G26" s="94"/>
    </row>
    <row r="27" spans="1:8" s="2" customFormat="1" ht="112.5" customHeight="1">
      <c r="A27" s="128"/>
      <c r="B27" s="280" t="s">
        <v>93</v>
      </c>
      <c r="C27" s="281"/>
      <c r="D27" s="282" t="s">
        <v>250</v>
      </c>
      <c r="E27" s="283"/>
      <c r="F27" s="284"/>
      <c r="G27" s="90" t="s">
        <v>226</v>
      </c>
      <c r="H27" s="82"/>
    </row>
    <row r="28" spans="1:8" s="2" customFormat="1" ht="30.75" customHeight="1">
      <c r="A28" s="128"/>
      <c r="B28" s="199" t="s">
        <v>262</v>
      </c>
      <c r="C28" s="230"/>
      <c r="D28" s="267" t="s">
        <v>251</v>
      </c>
      <c r="E28" s="268"/>
      <c r="F28" s="269"/>
      <c r="G28" s="137" t="s">
        <v>227</v>
      </c>
      <c r="H28" s="82"/>
    </row>
    <row r="29" spans="1:7" ht="14.25" customHeight="1">
      <c r="A29" s="129"/>
      <c r="B29" s="199" t="s">
        <v>94</v>
      </c>
      <c r="C29" s="205"/>
      <c r="D29" s="216" t="s">
        <v>228</v>
      </c>
      <c r="E29" s="217"/>
      <c r="F29" s="218"/>
      <c r="G29" s="85"/>
    </row>
    <row r="30" spans="1:7" ht="15" customHeight="1">
      <c r="A30" s="129"/>
      <c r="B30" s="199" t="s">
        <v>95</v>
      </c>
      <c r="C30" s="205"/>
      <c r="D30" s="216" t="s">
        <v>229</v>
      </c>
      <c r="E30" s="217"/>
      <c r="F30" s="218"/>
      <c r="G30" s="85"/>
    </row>
    <row r="31" spans="1:7" ht="15" customHeight="1">
      <c r="A31" s="129"/>
      <c r="B31" s="277" t="s">
        <v>20</v>
      </c>
      <c r="C31" s="279"/>
      <c r="D31" s="139"/>
      <c r="E31" s="139"/>
      <c r="F31" s="139"/>
      <c r="G31" s="95"/>
    </row>
    <row r="32" spans="1:7" ht="62.25">
      <c r="A32" s="129"/>
      <c r="B32" s="199" t="s">
        <v>93</v>
      </c>
      <c r="C32" s="200"/>
      <c r="D32" s="216" t="s">
        <v>231</v>
      </c>
      <c r="E32" s="217"/>
      <c r="F32" s="218"/>
      <c r="G32" s="85" t="s">
        <v>230</v>
      </c>
    </row>
    <row r="33" spans="1:8" s="2" customFormat="1" ht="33.75" customHeight="1">
      <c r="A33" s="128"/>
      <c r="B33" s="199" t="s">
        <v>262</v>
      </c>
      <c r="C33" s="230"/>
      <c r="D33" s="285" t="s">
        <v>252</v>
      </c>
      <c r="E33" s="286"/>
      <c r="F33" s="287"/>
      <c r="G33" s="137" t="s">
        <v>227</v>
      </c>
      <c r="H33" s="82"/>
    </row>
    <row r="34" spans="1:7" ht="15" customHeight="1">
      <c r="A34" s="129"/>
      <c r="B34" s="199" t="s">
        <v>94</v>
      </c>
      <c r="C34" s="205"/>
      <c r="D34" s="216" t="s">
        <v>232</v>
      </c>
      <c r="E34" s="217"/>
      <c r="F34" s="218"/>
      <c r="G34" s="85"/>
    </row>
    <row r="35" spans="1:7" ht="15" customHeight="1">
      <c r="A35" s="129"/>
      <c r="B35" s="199" t="s">
        <v>95</v>
      </c>
      <c r="C35" s="205"/>
      <c r="D35" s="206" t="s">
        <v>193</v>
      </c>
      <c r="E35" s="207"/>
      <c r="F35" s="208"/>
      <c r="G35" s="85"/>
    </row>
    <row r="36" spans="1:7" ht="15" customHeight="1">
      <c r="A36" s="129"/>
      <c r="B36" s="277" t="s">
        <v>21</v>
      </c>
      <c r="C36" s="278"/>
      <c r="D36" s="139"/>
      <c r="E36" s="139"/>
      <c r="F36" s="139"/>
      <c r="G36" s="95"/>
    </row>
    <row r="37" spans="1:7" ht="30" customHeight="1">
      <c r="A37" s="129"/>
      <c r="B37" s="199" t="s">
        <v>94</v>
      </c>
      <c r="C37" s="205"/>
      <c r="D37" s="216" t="s">
        <v>233</v>
      </c>
      <c r="E37" s="217"/>
      <c r="F37" s="218"/>
      <c r="G37" s="91"/>
    </row>
    <row r="38" spans="1:7" ht="52.5" customHeight="1">
      <c r="A38" s="129"/>
      <c r="B38" s="199" t="s">
        <v>96</v>
      </c>
      <c r="C38" s="205"/>
      <c r="D38" s="274" t="s">
        <v>234</v>
      </c>
      <c r="E38" s="275"/>
      <c r="F38" s="276"/>
      <c r="G38" s="85"/>
    </row>
    <row r="39" spans="1:8" s="2" customFormat="1" ht="30" customHeight="1">
      <c r="A39" s="128"/>
      <c r="B39" s="199" t="s">
        <v>263</v>
      </c>
      <c r="C39" s="288"/>
      <c r="D39" s="289" t="s">
        <v>235</v>
      </c>
      <c r="E39" s="290"/>
      <c r="F39" s="291"/>
      <c r="G39" s="303" t="s">
        <v>227</v>
      </c>
      <c r="H39" s="82"/>
    </row>
    <row r="40" spans="1:8" s="2" customFormat="1" ht="19.5" customHeight="1">
      <c r="A40" s="128"/>
      <c r="B40" s="199" t="s">
        <v>97</v>
      </c>
      <c r="C40" s="288"/>
      <c r="D40" s="292"/>
      <c r="E40" s="293"/>
      <c r="F40" s="294"/>
      <c r="G40" s="304"/>
      <c r="H40" s="82"/>
    </row>
    <row r="41" spans="1:7" ht="42.75" customHeight="1">
      <c r="A41" s="129"/>
      <c r="B41" s="199" t="s">
        <v>98</v>
      </c>
      <c r="C41" s="205"/>
      <c r="D41" s="216" t="s">
        <v>236</v>
      </c>
      <c r="E41" s="211"/>
      <c r="F41" s="212"/>
      <c r="G41" s="85"/>
    </row>
    <row r="42" spans="1:7" ht="37.5">
      <c r="A42" s="129"/>
      <c r="B42" s="199" t="s">
        <v>99</v>
      </c>
      <c r="C42" s="205"/>
      <c r="D42" s="274">
        <v>0</v>
      </c>
      <c r="E42" s="275"/>
      <c r="F42" s="276"/>
      <c r="G42" s="98" t="s">
        <v>237</v>
      </c>
    </row>
    <row r="43" spans="1:7" ht="12.75">
      <c r="A43" s="129"/>
      <c r="B43" s="140" t="s">
        <v>140</v>
      </c>
      <c r="C43" s="139"/>
      <c r="D43" s="139"/>
      <c r="E43" s="139"/>
      <c r="F43" s="139"/>
      <c r="G43" s="141"/>
    </row>
    <row r="44" spans="1:7" ht="12.75" customHeight="1">
      <c r="A44" s="129"/>
      <c r="B44" s="199" t="s">
        <v>94</v>
      </c>
      <c r="C44" s="205"/>
      <c r="D44" s="216" t="s">
        <v>261</v>
      </c>
      <c r="E44" s="217"/>
      <c r="F44" s="218"/>
      <c r="G44" s="98"/>
    </row>
    <row r="45" spans="1:7" ht="12">
      <c r="A45" s="129"/>
      <c r="B45" s="199" t="s">
        <v>96</v>
      </c>
      <c r="C45" s="205"/>
      <c r="D45" s="330" t="s">
        <v>141</v>
      </c>
      <c r="E45" s="331"/>
      <c r="F45" s="332"/>
      <c r="G45" s="327"/>
    </row>
    <row r="46" spans="1:7" ht="12">
      <c r="A46" s="129"/>
      <c r="B46" s="199" t="s">
        <v>263</v>
      </c>
      <c r="C46" s="288"/>
      <c r="D46" s="333"/>
      <c r="E46" s="334"/>
      <c r="F46" s="335"/>
      <c r="G46" s="328"/>
    </row>
    <row r="47" spans="1:7" ht="12">
      <c r="A47" s="129"/>
      <c r="B47" s="199" t="s">
        <v>97</v>
      </c>
      <c r="C47" s="288"/>
      <c r="D47" s="333"/>
      <c r="E47" s="334"/>
      <c r="F47" s="335"/>
      <c r="G47" s="328"/>
    </row>
    <row r="48" spans="1:7" ht="12">
      <c r="A48" s="129"/>
      <c r="B48" s="199" t="s">
        <v>98</v>
      </c>
      <c r="C48" s="205"/>
      <c r="D48" s="336"/>
      <c r="E48" s="337"/>
      <c r="F48" s="338"/>
      <c r="G48" s="329"/>
    </row>
    <row r="49" spans="1:7" ht="15.75" customHeight="1">
      <c r="A49" s="129"/>
      <c r="B49" s="277" t="s">
        <v>22</v>
      </c>
      <c r="C49" s="279"/>
      <c r="D49" s="142"/>
      <c r="E49" s="142"/>
      <c r="F49" s="142"/>
      <c r="G49" s="143"/>
    </row>
    <row r="50" spans="1:7" ht="12">
      <c r="A50" s="129"/>
      <c r="B50" s="295" t="s">
        <v>23</v>
      </c>
      <c r="C50" s="296"/>
      <c r="D50" s="216" t="s">
        <v>142</v>
      </c>
      <c r="E50" s="211"/>
      <c r="F50" s="212"/>
      <c r="G50" s="85"/>
    </row>
    <row r="51" spans="1:7" ht="24" customHeight="1">
      <c r="A51" s="129"/>
      <c r="B51" s="199" t="s">
        <v>93</v>
      </c>
      <c r="C51" s="200"/>
      <c r="D51" s="216" t="s">
        <v>145</v>
      </c>
      <c r="E51" s="211"/>
      <c r="F51" s="212"/>
      <c r="G51" s="85"/>
    </row>
    <row r="52" spans="1:8" s="2" customFormat="1" ht="107.25" customHeight="1">
      <c r="A52" s="128"/>
      <c r="B52" s="199" t="s">
        <v>135</v>
      </c>
      <c r="C52" s="230"/>
      <c r="D52" s="216" t="s">
        <v>253</v>
      </c>
      <c r="E52" s="211"/>
      <c r="F52" s="212"/>
      <c r="G52" s="137" t="s">
        <v>227</v>
      </c>
      <c r="H52" s="82"/>
    </row>
    <row r="53" spans="1:7" ht="12">
      <c r="A53" s="129"/>
      <c r="B53" s="199" t="s">
        <v>136</v>
      </c>
      <c r="C53" s="205"/>
      <c r="D53" s="216" t="s">
        <v>141</v>
      </c>
      <c r="E53" s="211"/>
      <c r="F53" s="212"/>
      <c r="G53" s="85"/>
    </row>
    <row r="54" spans="1:7" ht="15.75" customHeight="1">
      <c r="A54" s="129"/>
      <c r="B54" s="199" t="s">
        <v>94</v>
      </c>
      <c r="C54" s="205"/>
      <c r="D54" s="216" t="s">
        <v>232</v>
      </c>
      <c r="E54" s="217"/>
      <c r="F54" s="218"/>
      <c r="G54" s="85"/>
    </row>
    <row r="55" spans="1:7" ht="15" customHeight="1">
      <c r="A55" s="129"/>
      <c r="B55" s="277" t="s">
        <v>24</v>
      </c>
      <c r="C55" s="279"/>
      <c r="D55" s="139"/>
      <c r="E55" s="139"/>
      <c r="F55" s="139"/>
      <c r="G55" s="95"/>
    </row>
    <row r="56" spans="1:7" ht="12">
      <c r="A56" s="129"/>
      <c r="B56" s="199" t="s">
        <v>100</v>
      </c>
      <c r="C56" s="205"/>
      <c r="D56" s="206" t="s">
        <v>137</v>
      </c>
      <c r="E56" s="207"/>
      <c r="F56" s="208"/>
      <c r="G56" s="85"/>
    </row>
    <row r="57" spans="1:7" ht="15" customHeight="1">
      <c r="A57" s="129"/>
      <c r="B57" s="199" t="s">
        <v>101</v>
      </c>
      <c r="C57" s="205"/>
      <c r="D57" s="216" t="s">
        <v>238</v>
      </c>
      <c r="E57" s="217"/>
      <c r="F57" s="218"/>
      <c r="G57" s="85"/>
    </row>
    <row r="58" spans="1:7" ht="12">
      <c r="A58" s="131"/>
      <c r="B58" s="277" t="s">
        <v>25</v>
      </c>
      <c r="C58" s="200"/>
      <c r="D58" s="210" t="s">
        <v>143</v>
      </c>
      <c r="E58" s="211"/>
      <c r="F58" s="212"/>
      <c r="G58" s="85"/>
    </row>
    <row r="59" spans="1:7" ht="15" customHeight="1" thickBot="1">
      <c r="A59" s="144"/>
      <c r="B59" s="301" t="s">
        <v>26</v>
      </c>
      <c r="C59" s="302"/>
      <c r="D59" s="145"/>
      <c r="E59" s="145"/>
      <c r="F59" s="145"/>
      <c r="G59" s="96"/>
    </row>
    <row r="60" spans="1:7" ht="78.75" customHeight="1" thickBot="1">
      <c r="A60" s="146"/>
      <c r="B60" s="297" t="s">
        <v>149</v>
      </c>
      <c r="C60" s="298"/>
      <c r="D60" s="227" t="s">
        <v>254</v>
      </c>
      <c r="E60" s="228"/>
      <c r="F60" s="229"/>
      <c r="G60" s="147" t="s">
        <v>264</v>
      </c>
    </row>
    <row r="61" spans="1:7" ht="18" customHeight="1" thickBot="1">
      <c r="A61" s="305" t="s">
        <v>27</v>
      </c>
      <c r="B61" s="306"/>
      <c r="C61" s="306"/>
      <c r="D61" s="148"/>
      <c r="E61" s="148"/>
      <c r="F61" s="148"/>
      <c r="G61" s="97"/>
    </row>
    <row r="62" spans="1:7" ht="15" customHeight="1">
      <c r="A62" s="136"/>
      <c r="B62" s="10" t="s">
        <v>28</v>
      </c>
      <c r="C62" s="56"/>
      <c r="D62" s="56"/>
      <c r="E62" s="56"/>
      <c r="F62" s="56"/>
      <c r="G62" s="94"/>
    </row>
    <row r="63" spans="1:7" ht="15" customHeight="1">
      <c r="A63" s="128"/>
      <c r="B63" s="199" t="s">
        <v>102</v>
      </c>
      <c r="C63" s="200"/>
      <c r="D63" s="206" t="s">
        <v>216</v>
      </c>
      <c r="E63" s="207"/>
      <c r="F63" s="208"/>
      <c r="G63" s="307" t="s">
        <v>178</v>
      </c>
    </row>
    <row r="64" spans="1:7" ht="15" customHeight="1">
      <c r="A64" s="128"/>
      <c r="B64" s="199" t="s">
        <v>103</v>
      </c>
      <c r="C64" s="200"/>
      <c r="D64" s="206" t="s">
        <v>217</v>
      </c>
      <c r="E64" s="207"/>
      <c r="F64" s="208"/>
      <c r="G64" s="307"/>
    </row>
    <row r="65" spans="1:7" ht="44.25" customHeight="1">
      <c r="A65" s="128"/>
      <c r="B65" s="199" t="s">
        <v>104</v>
      </c>
      <c r="C65" s="200"/>
      <c r="D65" s="261" t="s">
        <v>194</v>
      </c>
      <c r="E65" s="299"/>
      <c r="F65" s="300"/>
      <c r="G65" s="307"/>
    </row>
    <row r="66" spans="1:7" ht="15" customHeight="1">
      <c r="A66" s="128"/>
      <c r="B66" s="140" t="s">
        <v>29</v>
      </c>
      <c r="C66" s="139"/>
      <c r="D66" s="139"/>
      <c r="E66" s="139"/>
      <c r="F66" s="139"/>
      <c r="G66" s="95"/>
    </row>
    <row r="67" spans="1:7" ht="15" customHeight="1">
      <c r="A67" s="128"/>
      <c r="B67" s="199" t="s">
        <v>105</v>
      </c>
      <c r="C67" s="200"/>
      <c r="D67" s="261" t="s">
        <v>239</v>
      </c>
      <c r="E67" s="299"/>
      <c r="F67" s="300"/>
      <c r="G67" s="85"/>
    </row>
    <row r="68" spans="1:7" ht="15" customHeight="1">
      <c r="A68" s="128"/>
      <c r="B68" s="199" t="s">
        <v>106</v>
      </c>
      <c r="C68" s="200"/>
      <c r="D68" s="261" t="s">
        <v>239</v>
      </c>
      <c r="E68" s="299"/>
      <c r="F68" s="300"/>
      <c r="G68" s="85"/>
    </row>
    <row r="69" spans="1:7" ht="15" customHeight="1">
      <c r="A69" s="128"/>
      <c r="B69" s="140" t="s">
        <v>30</v>
      </c>
      <c r="C69" s="139"/>
      <c r="D69" s="139"/>
      <c r="E69" s="139"/>
      <c r="F69" s="139"/>
      <c r="G69" s="95"/>
    </row>
    <row r="70" spans="1:8" s="2" customFormat="1" ht="42.75" customHeight="1">
      <c r="A70" s="128"/>
      <c r="B70" s="199" t="s">
        <v>105</v>
      </c>
      <c r="C70" s="230"/>
      <c r="D70" s="261" t="s">
        <v>255</v>
      </c>
      <c r="E70" s="299"/>
      <c r="F70" s="300"/>
      <c r="G70" s="149" t="s">
        <v>227</v>
      </c>
      <c r="H70" s="82"/>
    </row>
    <row r="71" spans="1:8" s="2" customFormat="1" ht="46.5" customHeight="1">
      <c r="A71" s="128"/>
      <c r="B71" s="199" t="s">
        <v>106</v>
      </c>
      <c r="C71" s="230"/>
      <c r="D71" s="261" t="s">
        <v>256</v>
      </c>
      <c r="E71" s="299"/>
      <c r="F71" s="300"/>
      <c r="G71" s="149" t="s">
        <v>227</v>
      </c>
      <c r="H71" s="82"/>
    </row>
    <row r="72" spans="1:8" s="2" customFormat="1" ht="15" customHeight="1">
      <c r="A72" s="128"/>
      <c r="B72" s="140" t="s">
        <v>31</v>
      </c>
      <c r="C72" s="150"/>
      <c r="D72" s="150"/>
      <c r="E72" s="150"/>
      <c r="F72" s="150"/>
      <c r="G72" s="151"/>
      <c r="H72" s="82"/>
    </row>
    <row r="73" spans="1:7" ht="42.75" customHeight="1">
      <c r="A73" s="128"/>
      <c r="B73" s="199" t="s">
        <v>130</v>
      </c>
      <c r="C73" s="230"/>
      <c r="D73" s="206" t="s">
        <v>132</v>
      </c>
      <c r="E73" s="207"/>
      <c r="F73" s="208"/>
      <c r="G73" s="303"/>
    </row>
    <row r="74" spans="1:7" ht="42.75" customHeight="1">
      <c r="A74" s="128"/>
      <c r="B74" s="199" t="s">
        <v>131</v>
      </c>
      <c r="C74" s="230"/>
      <c r="D74" s="261" t="s">
        <v>195</v>
      </c>
      <c r="E74" s="299"/>
      <c r="F74" s="300"/>
      <c r="G74" s="304"/>
    </row>
    <row r="75" spans="1:7" ht="15" customHeight="1">
      <c r="A75" s="128"/>
      <c r="B75" s="199" t="s">
        <v>107</v>
      </c>
      <c r="C75" s="230"/>
      <c r="D75" s="206" t="s">
        <v>196</v>
      </c>
      <c r="E75" s="207"/>
      <c r="F75" s="208"/>
      <c r="G75" s="98"/>
    </row>
    <row r="76" spans="1:7" ht="15" customHeight="1">
      <c r="A76" s="128"/>
      <c r="B76" s="199" t="s">
        <v>108</v>
      </c>
      <c r="C76" s="230"/>
      <c r="D76" s="261" t="s">
        <v>141</v>
      </c>
      <c r="E76" s="299"/>
      <c r="F76" s="300"/>
      <c r="G76" s="149"/>
    </row>
    <row r="77" spans="1:7" ht="15" customHeight="1">
      <c r="A77" s="128"/>
      <c r="B77" s="199" t="s">
        <v>109</v>
      </c>
      <c r="C77" s="230"/>
      <c r="D77" s="206" t="s">
        <v>141</v>
      </c>
      <c r="E77" s="207"/>
      <c r="F77" s="208"/>
      <c r="G77" s="98"/>
    </row>
    <row r="78" spans="1:8" s="2" customFormat="1" ht="36" customHeight="1">
      <c r="A78" s="128"/>
      <c r="B78" s="199" t="s">
        <v>111</v>
      </c>
      <c r="C78" s="230"/>
      <c r="D78" s="274" t="s">
        <v>240</v>
      </c>
      <c r="E78" s="275"/>
      <c r="F78" s="276"/>
      <c r="G78" s="85" t="s">
        <v>227</v>
      </c>
      <c r="H78" s="82"/>
    </row>
    <row r="79" spans="1:8" s="2" customFormat="1" ht="45" customHeight="1">
      <c r="A79" s="128"/>
      <c r="B79" s="199" t="s">
        <v>112</v>
      </c>
      <c r="C79" s="230"/>
      <c r="D79" s="216" t="s">
        <v>241</v>
      </c>
      <c r="E79" s="217"/>
      <c r="F79" s="218"/>
      <c r="G79" s="85" t="s">
        <v>227</v>
      </c>
      <c r="H79" s="82"/>
    </row>
    <row r="80" spans="1:8" s="2" customFormat="1" ht="24.75">
      <c r="A80" s="128"/>
      <c r="B80" s="199" t="s">
        <v>113</v>
      </c>
      <c r="C80" s="200"/>
      <c r="D80" s="261" t="s">
        <v>240</v>
      </c>
      <c r="E80" s="299"/>
      <c r="F80" s="300"/>
      <c r="G80" s="85" t="s">
        <v>227</v>
      </c>
      <c r="H80" s="82"/>
    </row>
    <row r="81" spans="1:8" s="2" customFormat="1" ht="15" customHeight="1">
      <c r="A81" s="128"/>
      <c r="B81" s="199" t="s">
        <v>114</v>
      </c>
      <c r="C81" s="230"/>
      <c r="D81" s="261" t="s">
        <v>240</v>
      </c>
      <c r="E81" s="299"/>
      <c r="F81" s="300"/>
      <c r="G81" s="85" t="s">
        <v>227</v>
      </c>
      <c r="H81" s="82"/>
    </row>
    <row r="82" spans="1:8" s="2" customFormat="1" ht="15" customHeight="1">
      <c r="A82" s="128"/>
      <c r="B82" s="140" t="s">
        <v>2</v>
      </c>
      <c r="C82" s="150"/>
      <c r="D82" s="150"/>
      <c r="E82" s="150"/>
      <c r="F82" s="150"/>
      <c r="G82" s="151"/>
      <c r="H82" s="82"/>
    </row>
    <row r="83" spans="1:8" s="2" customFormat="1" ht="15" customHeight="1">
      <c r="A83" s="128"/>
      <c r="B83" s="308" t="s">
        <v>110</v>
      </c>
      <c r="C83" s="230"/>
      <c r="D83" s="216" t="s">
        <v>265</v>
      </c>
      <c r="E83" s="217"/>
      <c r="F83" s="218"/>
      <c r="G83" s="98"/>
      <c r="H83" s="82"/>
    </row>
    <row r="84" spans="1:8" s="2" customFormat="1" ht="33.75" customHeight="1">
      <c r="A84" s="128"/>
      <c r="B84" s="324" t="s">
        <v>0</v>
      </c>
      <c r="C84" s="325"/>
      <c r="D84" s="326" t="s">
        <v>242</v>
      </c>
      <c r="E84" s="217"/>
      <c r="F84" s="218"/>
      <c r="G84" s="303" t="s">
        <v>243</v>
      </c>
      <c r="H84" s="82"/>
    </row>
    <row r="85" spans="1:8" s="2" customFormat="1" ht="12.75" customHeight="1">
      <c r="A85" s="128"/>
      <c r="B85" s="324" t="s">
        <v>11</v>
      </c>
      <c r="C85" s="325"/>
      <c r="D85" s="274" t="s">
        <v>244</v>
      </c>
      <c r="E85" s="275"/>
      <c r="F85" s="276"/>
      <c r="G85" s="304"/>
      <c r="H85" s="82"/>
    </row>
    <row r="86" spans="1:8" s="2" customFormat="1" ht="12.75">
      <c r="A86" s="128"/>
      <c r="B86" s="153" t="s">
        <v>1</v>
      </c>
      <c r="C86" s="154"/>
      <c r="D86" s="127"/>
      <c r="E86" s="127"/>
      <c r="F86" s="127"/>
      <c r="G86" s="141"/>
      <c r="H86" s="82"/>
    </row>
    <row r="87" spans="1:8" s="2" customFormat="1" ht="44.25" customHeight="1">
      <c r="A87" s="128"/>
      <c r="B87" s="308" t="s">
        <v>3</v>
      </c>
      <c r="C87" s="230"/>
      <c r="D87" s="274" t="s">
        <v>141</v>
      </c>
      <c r="E87" s="275"/>
      <c r="F87" s="276"/>
      <c r="G87" s="98"/>
      <c r="H87" s="82"/>
    </row>
    <row r="88" spans="1:8" s="2" customFormat="1" ht="12">
      <c r="A88" s="128"/>
      <c r="B88" s="199" t="s">
        <v>146</v>
      </c>
      <c r="C88" s="200"/>
      <c r="D88" s="274" t="s">
        <v>141</v>
      </c>
      <c r="E88" s="275"/>
      <c r="F88" s="276"/>
      <c r="G88" s="98"/>
      <c r="H88" s="82"/>
    </row>
    <row r="89" spans="1:8" s="2" customFormat="1" ht="21" customHeight="1">
      <c r="A89" s="128"/>
      <c r="B89" s="199" t="s">
        <v>115</v>
      </c>
      <c r="C89" s="200"/>
      <c r="D89" s="274" t="s">
        <v>141</v>
      </c>
      <c r="E89" s="275"/>
      <c r="F89" s="276"/>
      <c r="G89" s="98"/>
      <c r="H89" s="82"/>
    </row>
    <row r="90" spans="1:8" s="2" customFormat="1" ht="14.25" customHeight="1">
      <c r="A90" s="128"/>
      <c r="B90" s="138" t="s">
        <v>4</v>
      </c>
      <c r="C90" s="155"/>
      <c r="D90" s="127"/>
      <c r="E90" s="127"/>
      <c r="F90" s="127"/>
      <c r="G90" s="141"/>
      <c r="H90" s="82"/>
    </row>
    <row r="91" spans="1:8" s="2" customFormat="1" ht="12">
      <c r="A91" s="128"/>
      <c r="B91" s="308" t="s">
        <v>5</v>
      </c>
      <c r="C91" s="230"/>
      <c r="D91" s="216" t="s">
        <v>141</v>
      </c>
      <c r="E91" s="217"/>
      <c r="F91" s="218"/>
      <c r="G91" s="98"/>
      <c r="H91" s="82"/>
    </row>
    <row r="92" spans="1:8" s="2" customFormat="1" ht="12">
      <c r="A92" s="128"/>
      <c r="B92" s="308" t="s">
        <v>144</v>
      </c>
      <c r="C92" s="230"/>
      <c r="D92" s="216" t="s">
        <v>141</v>
      </c>
      <c r="E92" s="217"/>
      <c r="F92" s="218"/>
      <c r="G92" s="98"/>
      <c r="H92" s="82"/>
    </row>
    <row r="93" spans="1:8" s="2" customFormat="1" ht="15" customHeight="1">
      <c r="A93" s="128"/>
      <c r="B93" s="140" t="s">
        <v>32</v>
      </c>
      <c r="C93" s="150"/>
      <c r="D93" s="150"/>
      <c r="E93" s="150"/>
      <c r="F93" s="150"/>
      <c r="G93" s="151"/>
      <c r="H93" s="82"/>
    </row>
    <row r="94" spans="1:8" s="2" customFormat="1" ht="15" customHeight="1">
      <c r="A94" s="128"/>
      <c r="B94" s="199" t="s">
        <v>116</v>
      </c>
      <c r="C94" s="260"/>
      <c r="D94" s="261" t="s">
        <v>245</v>
      </c>
      <c r="E94" s="299"/>
      <c r="F94" s="300"/>
      <c r="G94" s="156"/>
      <c r="H94" s="82"/>
    </row>
    <row r="95" spans="1:8" s="2" customFormat="1" ht="71.25" customHeight="1">
      <c r="A95" s="128"/>
      <c r="B95" s="199" t="s">
        <v>117</v>
      </c>
      <c r="C95" s="260"/>
      <c r="D95" s="274" t="s">
        <v>218</v>
      </c>
      <c r="E95" s="275"/>
      <c r="F95" s="276"/>
      <c r="G95" s="157" t="s">
        <v>266</v>
      </c>
      <c r="H95" s="82"/>
    </row>
    <row r="96" spans="1:8" s="2" customFormat="1" ht="44.25" customHeight="1">
      <c r="A96" s="128"/>
      <c r="B96" s="199" t="s">
        <v>118</v>
      </c>
      <c r="C96" s="260"/>
      <c r="D96" s="314" t="s">
        <v>240</v>
      </c>
      <c r="E96" s="299"/>
      <c r="F96" s="300"/>
      <c r="G96" s="98" t="s">
        <v>227</v>
      </c>
      <c r="H96" s="82"/>
    </row>
    <row r="97" spans="1:8" s="2" customFormat="1" ht="12">
      <c r="A97" s="128"/>
      <c r="B97" s="199" t="s">
        <v>6</v>
      </c>
      <c r="C97" s="260"/>
      <c r="D97" s="261">
        <v>40</v>
      </c>
      <c r="E97" s="299"/>
      <c r="F97" s="300"/>
      <c r="G97" s="98"/>
      <c r="H97" s="82"/>
    </row>
    <row r="98" spans="1:8" s="2" customFormat="1" ht="15" customHeight="1">
      <c r="A98" s="133"/>
      <c r="B98" s="199" t="s">
        <v>119</v>
      </c>
      <c r="C98" s="260"/>
      <c r="D98" s="261" t="s">
        <v>219</v>
      </c>
      <c r="E98" s="299"/>
      <c r="F98" s="300"/>
      <c r="G98" s="98"/>
      <c r="H98" s="82"/>
    </row>
    <row r="99" spans="1:8" s="2" customFormat="1" ht="15" customHeight="1" thickBot="1">
      <c r="A99" s="133"/>
      <c r="B99" s="312" t="s">
        <v>120</v>
      </c>
      <c r="C99" s="313"/>
      <c r="D99" s="213" t="s">
        <v>265</v>
      </c>
      <c r="E99" s="214"/>
      <c r="F99" s="215"/>
      <c r="G99" s="147"/>
      <c r="H99" s="82"/>
    </row>
    <row r="100" spans="1:7" ht="18" customHeight="1" thickBot="1">
      <c r="A100" s="222" t="s">
        <v>33</v>
      </c>
      <c r="B100" s="223"/>
      <c r="C100" s="223"/>
      <c r="D100" s="158"/>
      <c r="E100" s="158"/>
      <c r="F100" s="158"/>
      <c r="G100" s="99"/>
    </row>
    <row r="101" spans="1:7" ht="15" customHeight="1">
      <c r="A101" s="159"/>
      <c r="B101" s="13" t="s">
        <v>34</v>
      </c>
      <c r="C101" s="11"/>
      <c r="D101" s="11"/>
      <c r="E101" s="11"/>
      <c r="F101" s="11"/>
      <c r="G101" s="54"/>
    </row>
    <row r="102" spans="1:8" s="2" customFormat="1" ht="41.25" customHeight="1">
      <c r="A102" s="152"/>
      <c r="B102" s="310" t="s">
        <v>267</v>
      </c>
      <c r="C102" s="311"/>
      <c r="D102" s="315" t="s">
        <v>268</v>
      </c>
      <c r="E102" s="316"/>
      <c r="F102" s="317"/>
      <c r="G102" s="85" t="s">
        <v>227</v>
      </c>
      <c r="H102" s="82"/>
    </row>
    <row r="103" spans="1:8" s="2" customFormat="1" ht="30.75" customHeight="1">
      <c r="A103" s="152"/>
      <c r="B103" s="199" t="s">
        <v>121</v>
      </c>
      <c r="C103" s="200"/>
      <c r="D103" s="216" t="s">
        <v>265</v>
      </c>
      <c r="E103" s="217"/>
      <c r="F103" s="218"/>
      <c r="G103" s="85"/>
      <c r="H103" s="82"/>
    </row>
    <row r="104" spans="1:8" s="2" customFormat="1" ht="30.75" customHeight="1">
      <c r="A104" s="152"/>
      <c r="B104" s="199" t="s">
        <v>122</v>
      </c>
      <c r="C104" s="200"/>
      <c r="D104" s="274" t="s">
        <v>240</v>
      </c>
      <c r="E104" s="275"/>
      <c r="F104" s="276"/>
      <c r="G104" s="85" t="s">
        <v>227</v>
      </c>
      <c r="H104" s="82"/>
    </row>
    <row r="105" spans="1:7" ht="30.75" customHeight="1">
      <c r="A105" s="160"/>
      <c r="B105" s="199" t="s">
        <v>123</v>
      </c>
      <c r="C105" s="200"/>
      <c r="D105" s="274" t="s">
        <v>240</v>
      </c>
      <c r="E105" s="275"/>
      <c r="F105" s="276"/>
      <c r="G105" s="85" t="s">
        <v>227</v>
      </c>
    </row>
    <row r="106" spans="1:7" ht="15.75" customHeight="1">
      <c r="A106" s="160"/>
      <c r="B106" s="14" t="s">
        <v>124</v>
      </c>
      <c r="C106" s="12"/>
      <c r="D106" s="12"/>
      <c r="E106" s="12"/>
      <c r="F106" s="12"/>
      <c r="G106" s="55"/>
    </row>
    <row r="107" spans="1:8" s="2" customFormat="1" ht="30" customHeight="1">
      <c r="A107" s="152"/>
      <c r="B107" s="308" t="s">
        <v>267</v>
      </c>
      <c r="C107" s="230"/>
      <c r="D107" s="274" t="s">
        <v>269</v>
      </c>
      <c r="E107" s="275"/>
      <c r="F107" s="276"/>
      <c r="G107" s="85" t="s">
        <v>133</v>
      </c>
      <c r="H107" s="82"/>
    </row>
    <row r="108" spans="1:7" ht="30" customHeight="1">
      <c r="A108" s="160"/>
      <c r="B108" s="308" t="s">
        <v>121</v>
      </c>
      <c r="C108" s="309"/>
      <c r="D108" s="216" t="s">
        <v>265</v>
      </c>
      <c r="E108" s="217"/>
      <c r="F108" s="218"/>
      <c r="G108" s="149"/>
    </row>
    <row r="109" spans="1:7" ht="15" customHeight="1">
      <c r="A109" s="160"/>
      <c r="B109" s="140" t="s">
        <v>36</v>
      </c>
      <c r="C109" s="12"/>
      <c r="D109" s="12"/>
      <c r="E109" s="12"/>
      <c r="F109" s="12"/>
      <c r="G109" s="55"/>
    </row>
    <row r="110" spans="1:8" s="2" customFormat="1" ht="29.25" customHeight="1">
      <c r="A110" s="152"/>
      <c r="B110" s="199" t="s">
        <v>125</v>
      </c>
      <c r="C110" s="230"/>
      <c r="D110" s="274" t="s">
        <v>269</v>
      </c>
      <c r="E110" s="275"/>
      <c r="F110" s="276"/>
      <c r="G110" s="98" t="s">
        <v>246</v>
      </c>
      <c r="H110" s="82"/>
    </row>
    <row r="111" spans="1:7" ht="30" customHeight="1" thickBot="1">
      <c r="A111" s="161"/>
      <c r="B111" s="312" t="s">
        <v>121</v>
      </c>
      <c r="C111" s="313"/>
      <c r="D111" s="213" t="s">
        <v>265</v>
      </c>
      <c r="E111" s="214"/>
      <c r="F111" s="215"/>
      <c r="G111" s="162"/>
    </row>
    <row r="112" spans="1:7" ht="18" customHeight="1" thickBot="1">
      <c r="A112" s="222" t="s">
        <v>134</v>
      </c>
      <c r="B112" s="223"/>
      <c r="C112" s="223"/>
      <c r="D112" s="158"/>
      <c r="E112" s="158"/>
      <c r="F112" s="158"/>
      <c r="G112" s="99"/>
    </row>
    <row r="113" spans="1:7" ht="15" customHeight="1">
      <c r="A113" s="159"/>
      <c r="B113" s="13" t="s">
        <v>7</v>
      </c>
      <c r="C113" s="56"/>
      <c r="D113" s="56"/>
      <c r="E113" s="56"/>
      <c r="F113" s="56"/>
      <c r="G113" s="100"/>
    </row>
    <row r="114" spans="1:7" ht="15" customHeight="1">
      <c r="A114" s="160"/>
      <c r="B114" s="321" t="s">
        <v>179</v>
      </c>
      <c r="C114" s="322"/>
      <c r="D114" s="285" t="s">
        <v>141</v>
      </c>
      <c r="E114" s="286"/>
      <c r="F114" s="287"/>
      <c r="G114" s="327" t="s">
        <v>186</v>
      </c>
    </row>
    <row r="115" spans="1:7" ht="15" customHeight="1">
      <c r="A115" s="160"/>
      <c r="B115" s="321" t="s">
        <v>180</v>
      </c>
      <c r="C115" s="322"/>
      <c r="D115" s="285" t="s">
        <v>141</v>
      </c>
      <c r="E115" s="286"/>
      <c r="F115" s="287"/>
      <c r="G115" s="328"/>
    </row>
    <row r="116" spans="1:7" ht="26.25" customHeight="1">
      <c r="A116" s="160"/>
      <c r="B116" s="321" t="s">
        <v>183</v>
      </c>
      <c r="C116" s="322"/>
      <c r="D116" s="285" t="s">
        <v>141</v>
      </c>
      <c r="E116" s="286"/>
      <c r="F116" s="287"/>
      <c r="G116" s="328"/>
    </row>
    <row r="117" spans="1:7" ht="15" customHeight="1">
      <c r="A117" s="160"/>
      <c r="B117" s="321" t="s">
        <v>181</v>
      </c>
      <c r="C117" s="322"/>
      <c r="D117" s="285" t="s">
        <v>141</v>
      </c>
      <c r="E117" s="286"/>
      <c r="F117" s="287"/>
      <c r="G117" s="329"/>
    </row>
    <row r="118" spans="1:7" ht="27" customHeight="1">
      <c r="A118" s="160"/>
      <c r="B118" s="321" t="s">
        <v>184</v>
      </c>
      <c r="C118" s="322"/>
      <c r="D118" s="285" t="s">
        <v>141</v>
      </c>
      <c r="E118" s="286"/>
      <c r="F118" s="287"/>
      <c r="G118" s="101"/>
    </row>
    <row r="119" spans="1:7" ht="60.75" customHeight="1">
      <c r="A119" s="160"/>
      <c r="B119" s="321" t="s">
        <v>182</v>
      </c>
      <c r="C119" s="322"/>
      <c r="D119" s="285" t="s">
        <v>141</v>
      </c>
      <c r="E119" s="286"/>
      <c r="F119" s="287"/>
      <c r="G119" s="101"/>
    </row>
    <row r="120" spans="1:7" ht="15" customHeight="1">
      <c r="A120" s="160"/>
      <c r="B120" s="14" t="s">
        <v>8</v>
      </c>
      <c r="C120" s="139"/>
      <c r="D120" s="139"/>
      <c r="E120" s="139"/>
      <c r="F120" s="139"/>
      <c r="G120" s="95"/>
    </row>
    <row r="121" spans="1:7" ht="24.75">
      <c r="A121" s="163"/>
      <c r="B121" s="321" t="s">
        <v>185</v>
      </c>
      <c r="C121" s="322"/>
      <c r="D121" s="261" t="s">
        <v>247</v>
      </c>
      <c r="E121" s="299"/>
      <c r="F121" s="300"/>
      <c r="G121" s="101" t="s">
        <v>227</v>
      </c>
    </row>
    <row r="122" spans="1:7" ht="15" customHeight="1" thickBot="1">
      <c r="A122" s="161"/>
      <c r="B122" s="312" t="s">
        <v>121</v>
      </c>
      <c r="C122" s="313"/>
      <c r="D122" s="213" t="s">
        <v>270</v>
      </c>
      <c r="E122" s="214"/>
      <c r="F122" s="215"/>
      <c r="G122" s="164" t="s">
        <v>227</v>
      </c>
    </row>
    <row r="123" spans="1:7" ht="18" customHeight="1">
      <c r="A123" s="319" t="s">
        <v>126</v>
      </c>
      <c r="B123" s="319"/>
      <c r="C123" s="319"/>
      <c r="D123" s="165"/>
      <c r="E123" s="165"/>
      <c r="F123" s="165"/>
      <c r="G123" s="102"/>
    </row>
    <row r="124" spans="1:7" ht="29.25" customHeight="1">
      <c r="A124" s="166"/>
      <c r="B124" s="320" t="s">
        <v>276</v>
      </c>
      <c r="C124" s="320"/>
      <c r="D124" s="320"/>
      <c r="E124" s="320"/>
      <c r="F124" s="320"/>
      <c r="G124" s="103"/>
    </row>
    <row r="125" spans="1:6" ht="29.25" customHeight="1">
      <c r="A125" s="166"/>
      <c r="B125" s="318" t="s">
        <v>139</v>
      </c>
      <c r="C125" s="318"/>
      <c r="D125" s="318"/>
      <c r="E125" s="318"/>
      <c r="F125" s="318"/>
    </row>
    <row r="126" spans="1:6" ht="36.75" customHeight="1">
      <c r="A126" s="166"/>
      <c r="B126" s="318" t="s">
        <v>138</v>
      </c>
      <c r="C126" s="318"/>
      <c r="D126" s="318"/>
      <c r="E126" s="318"/>
      <c r="F126" s="318"/>
    </row>
    <row r="127" spans="1:6" ht="43.5" customHeight="1">
      <c r="A127" s="166"/>
      <c r="B127" s="318" t="s">
        <v>177</v>
      </c>
      <c r="C127" s="318"/>
      <c r="D127" s="318"/>
      <c r="E127" s="318"/>
      <c r="F127" s="318"/>
    </row>
    <row r="128" spans="1:6" ht="39.75" customHeight="1">
      <c r="A128" s="166"/>
      <c r="B128" s="195" t="s">
        <v>248</v>
      </c>
      <c r="C128" s="195"/>
      <c r="D128" s="195"/>
      <c r="E128" s="195"/>
      <c r="F128" s="195"/>
    </row>
  </sheetData>
  <sheetProtection/>
  <mergeCells count="206">
    <mergeCell ref="B91:C91"/>
    <mergeCell ref="D91:F91"/>
    <mergeCell ref="B92:C92"/>
    <mergeCell ref="D92:F92"/>
    <mergeCell ref="G39:G40"/>
    <mergeCell ref="D45:F48"/>
    <mergeCell ref="G45:G48"/>
    <mergeCell ref="D77:F77"/>
    <mergeCell ref="B87:C87"/>
    <mergeCell ref="B88:C88"/>
    <mergeCell ref="D94:F94"/>
    <mergeCell ref="B95:C95"/>
    <mergeCell ref="D95:F95"/>
    <mergeCell ref="D103:F103"/>
    <mergeCell ref="D119:F119"/>
    <mergeCell ref="D105:F105"/>
    <mergeCell ref="B99:C99"/>
    <mergeCell ref="D99:F99"/>
    <mergeCell ref="B107:C107"/>
    <mergeCell ref="D107:F107"/>
    <mergeCell ref="G114:G117"/>
    <mergeCell ref="B115:C115"/>
    <mergeCell ref="B116:C116"/>
    <mergeCell ref="B117:C117"/>
    <mergeCell ref="D114:F114"/>
    <mergeCell ref="D115:F115"/>
    <mergeCell ref="B122:C122"/>
    <mergeCell ref="B105:C105"/>
    <mergeCell ref="B121:C121"/>
    <mergeCell ref="A112:C112"/>
    <mergeCell ref="A100:C100"/>
    <mergeCell ref="B103:C103"/>
    <mergeCell ref="B110:C110"/>
    <mergeCell ref="D88:F88"/>
    <mergeCell ref="D87:F87"/>
    <mergeCell ref="B78:C78"/>
    <mergeCell ref="D78:F78"/>
    <mergeCell ref="D81:F81"/>
    <mergeCell ref="B83:C83"/>
    <mergeCell ref="D83:F83"/>
    <mergeCell ref="B84:C84"/>
    <mergeCell ref="D84:F84"/>
    <mergeCell ref="B85:C85"/>
    <mergeCell ref="G17:G19"/>
    <mergeCell ref="G84:G85"/>
    <mergeCell ref="B97:C97"/>
    <mergeCell ref="D97:F97"/>
    <mergeCell ref="B94:C94"/>
    <mergeCell ref="B89:C89"/>
    <mergeCell ref="D89:F89"/>
    <mergeCell ref="B76:C76"/>
    <mergeCell ref="D76:F76"/>
    <mergeCell ref="B77:C77"/>
    <mergeCell ref="B125:F125"/>
    <mergeCell ref="B127:F127"/>
    <mergeCell ref="A123:C123"/>
    <mergeCell ref="B124:F124"/>
    <mergeCell ref="B126:F126"/>
    <mergeCell ref="B114:C114"/>
    <mergeCell ref="D121:F121"/>
    <mergeCell ref="B118:C118"/>
    <mergeCell ref="D118:F118"/>
    <mergeCell ref="B119:C119"/>
    <mergeCell ref="D111:F111"/>
    <mergeCell ref="B111:C111"/>
    <mergeCell ref="D110:F110"/>
    <mergeCell ref="D116:F116"/>
    <mergeCell ref="D117:F117"/>
    <mergeCell ref="B96:C96"/>
    <mergeCell ref="D96:F96"/>
    <mergeCell ref="D102:F102"/>
    <mergeCell ref="B104:C104"/>
    <mergeCell ref="D104:F104"/>
    <mergeCell ref="D108:F108"/>
    <mergeCell ref="B108:C108"/>
    <mergeCell ref="B102:C102"/>
    <mergeCell ref="B98:C98"/>
    <mergeCell ref="D98:F98"/>
    <mergeCell ref="B79:C79"/>
    <mergeCell ref="D79:F79"/>
    <mergeCell ref="B80:C80"/>
    <mergeCell ref="D80:F80"/>
    <mergeCell ref="B81:C81"/>
    <mergeCell ref="D85:F85"/>
    <mergeCell ref="B71:C71"/>
    <mergeCell ref="D71:F71"/>
    <mergeCell ref="D74:F74"/>
    <mergeCell ref="B75:C75"/>
    <mergeCell ref="D75:F75"/>
    <mergeCell ref="B73:C73"/>
    <mergeCell ref="D73:F73"/>
    <mergeCell ref="G73:G74"/>
    <mergeCell ref="B74:C74"/>
    <mergeCell ref="B70:C70"/>
    <mergeCell ref="D70:F70"/>
    <mergeCell ref="A61:C61"/>
    <mergeCell ref="B63:C63"/>
    <mergeCell ref="D63:F63"/>
    <mergeCell ref="G63:G65"/>
    <mergeCell ref="B64:C64"/>
    <mergeCell ref="B67:C67"/>
    <mergeCell ref="D57:F57"/>
    <mergeCell ref="D67:F67"/>
    <mergeCell ref="B68:C68"/>
    <mergeCell ref="D68:F68"/>
    <mergeCell ref="D64:F64"/>
    <mergeCell ref="B65:C65"/>
    <mergeCell ref="D65:F65"/>
    <mergeCell ref="B58:C58"/>
    <mergeCell ref="D58:F58"/>
    <mergeCell ref="B59:C59"/>
    <mergeCell ref="D53:F53"/>
    <mergeCell ref="B60:C60"/>
    <mergeCell ref="D60:F60"/>
    <mergeCell ref="B55:C55"/>
    <mergeCell ref="B56:C56"/>
    <mergeCell ref="D56:F56"/>
    <mergeCell ref="B57:C57"/>
    <mergeCell ref="B53:C53"/>
    <mergeCell ref="B54:C54"/>
    <mergeCell ref="D54:F54"/>
    <mergeCell ref="B50:C50"/>
    <mergeCell ref="D51:F51"/>
    <mergeCell ref="B52:C52"/>
    <mergeCell ref="D52:F52"/>
    <mergeCell ref="D50:F50"/>
    <mergeCell ref="B51:C51"/>
    <mergeCell ref="D41:F41"/>
    <mergeCell ref="B48:C48"/>
    <mergeCell ref="B45:C45"/>
    <mergeCell ref="B46:C46"/>
    <mergeCell ref="B47:C47"/>
    <mergeCell ref="B49:C49"/>
    <mergeCell ref="B38:C38"/>
    <mergeCell ref="D38:F38"/>
    <mergeCell ref="B39:C39"/>
    <mergeCell ref="B42:C42"/>
    <mergeCell ref="D42:F42"/>
    <mergeCell ref="B44:C44"/>
    <mergeCell ref="D44:F44"/>
    <mergeCell ref="B40:C40"/>
    <mergeCell ref="D39:F40"/>
    <mergeCell ref="B41:C41"/>
    <mergeCell ref="B33:C33"/>
    <mergeCell ref="D33:F33"/>
    <mergeCell ref="B35:C35"/>
    <mergeCell ref="D35:F35"/>
    <mergeCell ref="B34:C34"/>
    <mergeCell ref="D34:F34"/>
    <mergeCell ref="B36:C36"/>
    <mergeCell ref="B37:C37"/>
    <mergeCell ref="D37:F37"/>
    <mergeCell ref="B31:C31"/>
    <mergeCell ref="B27:C27"/>
    <mergeCell ref="D27:F27"/>
    <mergeCell ref="B30:C30"/>
    <mergeCell ref="D30:F30"/>
    <mergeCell ref="B32:C32"/>
    <mergeCell ref="D32:F32"/>
    <mergeCell ref="D28:F28"/>
    <mergeCell ref="B29:C29"/>
    <mergeCell ref="D29:F29"/>
    <mergeCell ref="A25:C25"/>
    <mergeCell ref="B26:C26"/>
    <mergeCell ref="B23:C23"/>
    <mergeCell ref="D23:F23"/>
    <mergeCell ref="D22:F22"/>
    <mergeCell ref="A3:A5"/>
    <mergeCell ref="B3:C5"/>
    <mergeCell ref="D3:F5"/>
    <mergeCell ref="D9:F9"/>
    <mergeCell ref="D14:F14"/>
    <mergeCell ref="B16:C16"/>
    <mergeCell ref="B20:C20"/>
    <mergeCell ref="D20:F20"/>
    <mergeCell ref="D17:F17"/>
    <mergeCell ref="G3:G5"/>
    <mergeCell ref="D15:F15"/>
    <mergeCell ref="B15:C15"/>
    <mergeCell ref="A6:C6"/>
    <mergeCell ref="B7:C7"/>
    <mergeCell ref="D7:F7"/>
    <mergeCell ref="B8:C8"/>
    <mergeCell ref="B11:C11"/>
    <mergeCell ref="D11:F11"/>
    <mergeCell ref="B9:C9"/>
    <mergeCell ref="D122:F122"/>
    <mergeCell ref="D16:F16"/>
    <mergeCell ref="B17:C17"/>
    <mergeCell ref="B10:C10"/>
    <mergeCell ref="D10:F10"/>
    <mergeCell ref="A12:C12"/>
    <mergeCell ref="B13:C13"/>
    <mergeCell ref="B24:C24"/>
    <mergeCell ref="D24:F24"/>
    <mergeCell ref="B28:C28"/>
    <mergeCell ref="B128:F128"/>
    <mergeCell ref="D13:F13"/>
    <mergeCell ref="B14:C14"/>
    <mergeCell ref="B21:C21"/>
    <mergeCell ref="E21:F21"/>
    <mergeCell ref="B22:C22"/>
    <mergeCell ref="B19:C19"/>
    <mergeCell ref="D19:F19"/>
    <mergeCell ref="B18:C18"/>
    <mergeCell ref="D18:F18"/>
  </mergeCells>
  <printOptions/>
  <pageMargins left="0.75" right="0.75" top="1" bottom="1" header="0.5" footer="0.5"/>
  <pageSetup fitToHeight="5"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3" sqref="A1:K13"/>
    </sheetView>
  </sheetViews>
  <sheetFormatPr defaultColWidth="9.33203125" defaultRowHeight="10.5"/>
  <cols>
    <col min="1" max="1" width="32.5" style="0" customWidth="1"/>
    <col min="2" max="10" width="12.5" style="51" customWidth="1"/>
    <col min="11" max="11" width="12.5" style="0" customWidth="1"/>
  </cols>
  <sheetData>
    <row r="1" spans="1:11" ht="15">
      <c r="A1" s="52" t="s">
        <v>167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3.5">
      <c r="A2" s="53" t="s">
        <v>175</v>
      </c>
      <c r="B2" s="167"/>
      <c r="C2" s="167"/>
      <c r="D2" s="167"/>
      <c r="E2" s="167"/>
      <c r="F2" s="167"/>
      <c r="G2" s="167"/>
      <c r="H2" s="167"/>
      <c r="I2" s="167"/>
      <c r="J2" s="167"/>
      <c r="K2" s="168"/>
    </row>
    <row r="3" spans="1:11" s="65" customFormat="1" ht="39">
      <c r="A3" s="64" t="s">
        <v>153</v>
      </c>
      <c r="B3" s="64" t="s">
        <v>170</v>
      </c>
      <c r="C3" s="169" t="s">
        <v>168</v>
      </c>
      <c r="D3" s="169" t="s">
        <v>171</v>
      </c>
      <c r="E3" s="169" t="s">
        <v>155</v>
      </c>
      <c r="F3" s="169" t="s">
        <v>172</v>
      </c>
      <c r="G3" s="169" t="s">
        <v>173</v>
      </c>
      <c r="H3" s="169" t="s">
        <v>271</v>
      </c>
      <c r="I3" s="169" t="s">
        <v>174</v>
      </c>
      <c r="J3" s="169" t="s">
        <v>169</v>
      </c>
      <c r="K3" s="169" t="s">
        <v>187</v>
      </c>
    </row>
    <row r="4" spans="1:11" s="65" customFormat="1" ht="12">
      <c r="A4" s="170" t="s">
        <v>197</v>
      </c>
      <c r="B4" s="171">
        <v>1611.0899</v>
      </c>
      <c r="C4" s="171" t="s">
        <v>203</v>
      </c>
      <c r="D4" s="171">
        <v>16122.1672</v>
      </c>
      <c r="E4" s="171">
        <v>1</v>
      </c>
      <c r="F4" s="171">
        <v>0</v>
      </c>
      <c r="G4" s="171">
        <v>0</v>
      </c>
      <c r="H4" s="172">
        <v>1</v>
      </c>
      <c r="I4" s="173">
        <v>178.59135</v>
      </c>
      <c r="J4" s="173">
        <f>B4/I4</f>
        <v>9.021097046413502</v>
      </c>
      <c r="K4" s="172">
        <v>0.6298188574082675</v>
      </c>
    </row>
    <row r="5" spans="1:11" s="65" customFormat="1" ht="12">
      <c r="A5" s="170" t="s">
        <v>198</v>
      </c>
      <c r="B5" s="171">
        <v>1221.28925</v>
      </c>
      <c r="C5" s="171" t="s">
        <v>203</v>
      </c>
      <c r="D5" s="171">
        <v>12221.4264</v>
      </c>
      <c r="E5" s="171">
        <v>1</v>
      </c>
      <c r="F5" s="171">
        <v>909.1042500000001</v>
      </c>
      <c r="G5" s="171">
        <v>222.1896</v>
      </c>
      <c r="H5" s="172">
        <v>1</v>
      </c>
      <c r="I5" s="173">
        <v>178.59135</v>
      </c>
      <c r="J5" s="173">
        <f>B5/I5</f>
        <v>6.8384569017480406</v>
      </c>
      <c r="K5" s="172">
        <v>0.6298188574082675</v>
      </c>
    </row>
    <row r="6" spans="1:11" s="65" customFormat="1" ht="12">
      <c r="A6" s="170" t="s">
        <v>199</v>
      </c>
      <c r="B6" s="171">
        <v>724.4845</v>
      </c>
      <c r="C6" s="171" t="s">
        <v>203</v>
      </c>
      <c r="D6" s="171">
        <v>7249.7832</v>
      </c>
      <c r="E6" s="171">
        <v>1</v>
      </c>
      <c r="F6" s="171">
        <v>606.0695</v>
      </c>
      <c r="G6" s="171">
        <v>120.13740000000001</v>
      </c>
      <c r="H6" s="172">
        <v>1</v>
      </c>
      <c r="I6" s="173">
        <v>178.59135</v>
      </c>
      <c r="J6" s="173">
        <f>B6/I6</f>
        <v>4.05666063893912</v>
      </c>
      <c r="K6" s="172">
        <v>0.6298188574082675</v>
      </c>
    </row>
    <row r="7" spans="1:11" s="65" customFormat="1" ht="12">
      <c r="A7" s="170" t="s">
        <v>200</v>
      </c>
      <c r="B7" s="171">
        <v>1221.28925</v>
      </c>
      <c r="C7" s="171" t="s">
        <v>203</v>
      </c>
      <c r="D7" s="171">
        <v>12221.4264</v>
      </c>
      <c r="E7" s="171">
        <v>1</v>
      </c>
      <c r="F7" s="171">
        <v>909.1042500000001</v>
      </c>
      <c r="G7" s="171">
        <v>180.09845</v>
      </c>
      <c r="H7" s="172">
        <v>1</v>
      </c>
      <c r="I7" s="173">
        <v>178.59135</v>
      </c>
      <c r="J7" s="173">
        <f>B7/I7</f>
        <v>6.8384569017480406</v>
      </c>
      <c r="K7" s="172">
        <v>0.6298188574082675</v>
      </c>
    </row>
    <row r="8" spans="1:11" s="65" customFormat="1" ht="12">
      <c r="A8" s="170" t="s">
        <v>201</v>
      </c>
      <c r="B8" s="171">
        <v>724.4845</v>
      </c>
      <c r="C8" s="171" t="s">
        <v>203</v>
      </c>
      <c r="D8" s="171">
        <v>7249.7832</v>
      </c>
      <c r="E8" s="171">
        <v>1</v>
      </c>
      <c r="F8" s="171">
        <v>606.0695</v>
      </c>
      <c r="G8" s="171">
        <v>120.13740000000001</v>
      </c>
      <c r="H8" s="172">
        <v>1</v>
      </c>
      <c r="I8" s="173">
        <v>178.59135</v>
      </c>
      <c r="J8" s="173">
        <f>B8/I8</f>
        <v>4.05666063893912</v>
      </c>
      <c r="K8" s="172">
        <v>0.6298188574082675</v>
      </c>
    </row>
    <row r="9" spans="1:11" s="65" customFormat="1" ht="12">
      <c r="A9" s="170" t="s">
        <v>202</v>
      </c>
      <c r="B9" s="171">
        <v>6114.304700000001</v>
      </c>
      <c r="C9" s="171" t="s">
        <v>204</v>
      </c>
      <c r="D9" s="171">
        <v>25437.110800000002</v>
      </c>
      <c r="E9" s="171">
        <v>1</v>
      </c>
      <c r="F9" s="171">
        <v>0</v>
      </c>
      <c r="G9" s="171">
        <v>0</v>
      </c>
      <c r="H9" s="172">
        <v>0</v>
      </c>
      <c r="I9" s="174" t="s">
        <v>205</v>
      </c>
      <c r="J9" s="175">
        <v>0</v>
      </c>
      <c r="K9" s="172">
        <v>0</v>
      </c>
    </row>
    <row r="10" spans="1:11" s="65" customFormat="1" ht="14.25">
      <c r="A10" s="170" t="s">
        <v>272</v>
      </c>
      <c r="B10" s="176">
        <f>SUM(B4:B8)</f>
        <v>5502.6374</v>
      </c>
      <c r="C10" s="177"/>
      <c r="D10" s="176">
        <f>SUM(D4:D9)</f>
        <v>80501.6972</v>
      </c>
      <c r="E10" s="177"/>
      <c r="F10" s="176">
        <f>SUM(F4:F9)</f>
        <v>3030.3475000000003</v>
      </c>
      <c r="G10" s="176">
        <f>SUM(G4:G8)</f>
        <v>642.56285</v>
      </c>
      <c r="H10" s="178"/>
      <c r="I10" s="178"/>
      <c r="J10" s="175">
        <f>SUM(J4:J8)</f>
        <v>30.81133212778782</v>
      </c>
      <c r="K10" s="178"/>
    </row>
    <row r="11" spans="1:11" s="65" customFormat="1" ht="12">
      <c r="A11" s="170" t="s">
        <v>188</v>
      </c>
      <c r="B11" s="178"/>
      <c r="C11" s="178"/>
      <c r="D11" s="178"/>
      <c r="E11" s="178"/>
      <c r="F11" s="178"/>
      <c r="G11" s="178"/>
      <c r="H11" s="174">
        <v>1</v>
      </c>
      <c r="I11" s="174">
        <v>179</v>
      </c>
      <c r="J11" s="178"/>
      <c r="K11" s="174">
        <v>0.63</v>
      </c>
    </row>
    <row r="12" spans="1:11" ht="14.25">
      <c r="A12" s="179" t="s">
        <v>189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68"/>
    </row>
    <row r="13" spans="1:11" ht="12">
      <c r="A13" s="181" t="s">
        <v>257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1" sqref="A3:K11"/>
    </sheetView>
  </sheetViews>
  <sheetFormatPr defaultColWidth="9.33203125" defaultRowHeight="10.5"/>
  <cols>
    <col min="1" max="1" width="28.16015625" style="21" customWidth="1"/>
    <col min="2" max="2" width="19.33203125" style="21" customWidth="1"/>
    <col min="3" max="3" width="12.16015625" style="21" customWidth="1"/>
    <col min="4" max="4" width="25.5" style="21" customWidth="1"/>
    <col min="5" max="5" width="22.83203125" style="21" customWidth="1"/>
    <col min="6" max="6" width="12.66015625" style="21" customWidth="1"/>
    <col min="7" max="8" width="12.5" style="21" customWidth="1"/>
    <col min="9" max="9" width="12.83203125" style="21" customWidth="1"/>
    <col min="10" max="11" width="12.5" style="21" customWidth="1"/>
    <col min="12" max="16384" width="9.33203125" style="21" customWidth="1"/>
  </cols>
  <sheetData>
    <row r="1" spans="1:11" ht="15">
      <c r="A1" s="17" t="s">
        <v>165</v>
      </c>
      <c r="B1" s="18"/>
      <c r="C1" s="18"/>
      <c r="D1" s="19"/>
      <c r="E1" s="19"/>
      <c r="F1" s="20"/>
      <c r="G1" s="20"/>
      <c r="H1" s="20"/>
      <c r="I1" s="20"/>
      <c r="J1" s="20"/>
      <c r="K1" s="20"/>
    </row>
    <row r="2" spans="1:11" ht="15">
      <c r="A2" s="17"/>
      <c r="B2" s="18"/>
      <c r="C2" s="18"/>
      <c r="D2" s="19"/>
      <c r="E2" s="19"/>
      <c r="F2" s="20"/>
      <c r="G2" s="20"/>
      <c r="H2" s="20"/>
      <c r="I2" s="20"/>
      <c r="J2" s="20"/>
      <c r="K2" s="20"/>
    </row>
    <row r="3" spans="1:11" ht="28.5" customHeight="1">
      <c r="A3" s="22"/>
      <c r="B3" s="22"/>
      <c r="C3" s="22"/>
      <c r="D3" s="23"/>
      <c r="E3" s="24" t="s">
        <v>150</v>
      </c>
      <c r="F3" s="339" t="s">
        <v>151</v>
      </c>
      <c r="G3" s="339"/>
      <c r="H3" s="340"/>
      <c r="I3" s="341" t="s">
        <v>152</v>
      </c>
      <c r="J3" s="339"/>
      <c r="K3" s="340"/>
    </row>
    <row r="4" spans="1:11" ht="45.75" customHeight="1">
      <c r="A4" s="25" t="s">
        <v>153</v>
      </c>
      <c r="B4" s="25" t="s">
        <v>154</v>
      </c>
      <c r="C4" s="25" t="s">
        <v>155</v>
      </c>
      <c r="D4" s="26" t="s">
        <v>156</v>
      </c>
      <c r="E4" s="27" t="s">
        <v>157</v>
      </c>
      <c r="F4" s="28" t="s">
        <v>158</v>
      </c>
      <c r="G4" s="29" t="s">
        <v>159</v>
      </c>
      <c r="H4" s="30" t="s">
        <v>160</v>
      </c>
      <c r="I4" s="28" t="s">
        <v>158</v>
      </c>
      <c r="J4" s="29" t="s">
        <v>159</v>
      </c>
      <c r="K4" s="30" t="s">
        <v>160</v>
      </c>
    </row>
    <row r="5" spans="1:11" ht="12">
      <c r="A5" s="50" t="s">
        <v>197</v>
      </c>
      <c r="B5" s="182">
        <v>1611.0899</v>
      </c>
      <c r="C5" s="31">
        <v>1</v>
      </c>
      <c r="D5" s="32" t="s">
        <v>162</v>
      </c>
      <c r="E5" s="33">
        <v>8.0554495</v>
      </c>
      <c r="F5" s="34">
        <f>20*E5</f>
        <v>161.10899</v>
      </c>
      <c r="G5" s="37">
        <f>5*E5+0.06*B5</f>
        <v>136.94264149999998</v>
      </c>
      <c r="H5" s="35">
        <f>5*E5+0.06*B5</f>
        <v>136.94264149999998</v>
      </c>
      <c r="I5" s="57">
        <f>F5/B5</f>
        <v>0.1</v>
      </c>
      <c r="J5" s="57">
        <f>G5/B5</f>
        <v>0.08499999999999999</v>
      </c>
      <c r="K5" s="58">
        <f>H5/B5</f>
        <v>0.08499999999999999</v>
      </c>
    </row>
    <row r="6" spans="1:11" ht="12">
      <c r="A6" s="50" t="s">
        <v>198</v>
      </c>
      <c r="B6" s="182">
        <v>1221.28925</v>
      </c>
      <c r="C6" s="31">
        <v>1</v>
      </c>
      <c r="D6" s="32" t="s">
        <v>162</v>
      </c>
      <c r="E6" s="33">
        <v>6.10644625</v>
      </c>
      <c r="F6" s="36">
        <f>20*E6</f>
        <v>122.12892500000001</v>
      </c>
      <c r="G6" s="37">
        <f>5*E6+0.06*B6</f>
        <v>103.80958625</v>
      </c>
      <c r="H6" s="38">
        <f>5*E6+0.06*B6</f>
        <v>103.80958625</v>
      </c>
      <c r="I6" s="57">
        <f>F6/B6</f>
        <v>0.1</v>
      </c>
      <c r="J6" s="57">
        <f>G6/B6</f>
        <v>0.08499999999999999</v>
      </c>
      <c r="K6" s="59">
        <f>H6/B6</f>
        <v>0.08499999999999999</v>
      </c>
    </row>
    <row r="7" spans="1:11" ht="12">
      <c r="A7" s="50" t="s">
        <v>199</v>
      </c>
      <c r="B7" s="182">
        <v>724.4845</v>
      </c>
      <c r="C7" s="31">
        <v>1</v>
      </c>
      <c r="D7" s="32" t="s">
        <v>162</v>
      </c>
      <c r="E7" s="33">
        <v>3.6224225000000003</v>
      </c>
      <c r="F7" s="36">
        <f>20*E7</f>
        <v>72.44845000000001</v>
      </c>
      <c r="G7" s="37">
        <f>5*E7+0.06*B7</f>
        <v>61.581182500000004</v>
      </c>
      <c r="H7" s="38">
        <f>5*E7+0.06*B7</f>
        <v>61.581182500000004</v>
      </c>
      <c r="I7" s="57">
        <f>F7/B7</f>
        <v>0.1</v>
      </c>
      <c r="J7" s="57">
        <f>G7/B7</f>
        <v>0.085</v>
      </c>
      <c r="K7" s="59">
        <f>H7/B7</f>
        <v>0.085</v>
      </c>
    </row>
    <row r="8" spans="1:11" ht="12">
      <c r="A8" s="50" t="s">
        <v>200</v>
      </c>
      <c r="B8" s="182">
        <v>1221.28925</v>
      </c>
      <c r="C8" s="31">
        <v>1</v>
      </c>
      <c r="D8" s="32" t="s">
        <v>162</v>
      </c>
      <c r="E8" s="33">
        <v>6.10644625</v>
      </c>
      <c r="F8" s="36">
        <f>20*E8</f>
        <v>122.12892500000001</v>
      </c>
      <c r="G8" s="37">
        <f>5*E8+0.06*B8</f>
        <v>103.80958625</v>
      </c>
      <c r="H8" s="38">
        <f>5*E8+0.06*B8</f>
        <v>103.80958625</v>
      </c>
      <c r="I8" s="57">
        <f>F8/B8</f>
        <v>0.1</v>
      </c>
      <c r="J8" s="57">
        <f>G8/B8</f>
        <v>0.08499999999999999</v>
      </c>
      <c r="K8" s="59">
        <f>H8/B8</f>
        <v>0.08499999999999999</v>
      </c>
    </row>
    <row r="9" spans="1:11" ht="12">
      <c r="A9" s="69" t="s">
        <v>201</v>
      </c>
      <c r="B9" s="183">
        <v>724.4845</v>
      </c>
      <c r="C9" s="70">
        <v>1</v>
      </c>
      <c r="D9" s="71" t="s">
        <v>162</v>
      </c>
      <c r="E9" s="72">
        <v>3.6224225000000003</v>
      </c>
      <c r="F9" s="73">
        <f>20*E9</f>
        <v>72.44845000000001</v>
      </c>
      <c r="G9" s="74">
        <f>5*E9+0.06*B9</f>
        <v>61.581182500000004</v>
      </c>
      <c r="H9" s="75">
        <f>5*E9+0.06*B9</f>
        <v>61.581182500000004</v>
      </c>
      <c r="I9" s="76">
        <f>F9/B9</f>
        <v>0.1</v>
      </c>
      <c r="J9" s="76">
        <f>G9/B9</f>
        <v>0.085</v>
      </c>
      <c r="K9" s="77">
        <f>H9/B9</f>
        <v>0.085</v>
      </c>
    </row>
    <row r="10" spans="1:11" ht="18" customHeight="1">
      <c r="A10" s="39" t="s">
        <v>164</v>
      </c>
      <c r="B10" s="66">
        <f>SUMPRODUCT(B5:B9,$C5:$C9)</f>
        <v>5502.6374</v>
      </c>
      <c r="C10" s="67"/>
      <c r="D10" s="68"/>
      <c r="E10" s="41">
        <f>SUM(E5:E9)</f>
        <v>27.513187</v>
      </c>
      <c r="F10" s="78">
        <f>SUMPRODUCT($C$5:$C$9,F5:F9)</f>
        <v>550.26374</v>
      </c>
      <c r="G10" s="79">
        <f>SUMPRODUCT($C$5:$C$9,G5:G9)</f>
        <v>467.724179</v>
      </c>
      <c r="H10" s="40">
        <f>SUMPRODUCT($C$5:$C$9,H5:H9)</f>
        <v>467.724179</v>
      </c>
      <c r="I10" s="60">
        <f>F10/$B$10</f>
        <v>0.1</v>
      </c>
      <c r="J10" s="60">
        <f>G10/$B$10</f>
        <v>0.085</v>
      </c>
      <c r="K10" s="61">
        <f>H10/$B$10</f>
        <v>0.085</v>
      </c>
    </row>
    <row r="11" spans="1:11" ht="12.75">
      <c r="A11" s="184" t="s">
        <v>258</v>
      </c>
      <c r="B11" s="42"/>
      <c r="C11" s="43"/>
      <c r="D11" s="19"/>
      <c r="E11" s="44"/>
      <c r="F11" s="45"/>
      <c r="G11" s="46"/>
      <c r="H11" s="46"/>
      <c r="I11" s="47"/>
      <c r="J11" s="47"/>
      <c r="K11" s="47"/>
    </row>
    <row r="17" ht="9.75">
      <c r="B17" s="48"/>
    </row>
    <row r="18" ht="19.5">
      <c r="B18" s="49" t="s">
        <v>161</v>
      </c>
    </row>
    <row r="19" ht="19.5">
      <c r="B19" s="49" t="s">
        <v>163</v>
      </c>
    </row>
    <row r="20" ht="9.75">
      <c r="B20" s="49" t="s">
        <v>162</v>
      </c>
    </row>
  </sheetData>
  <sheetProtection/>
  <mergeCells count="2">
    <mergeCell ref="F3:H3"/>
    <mergeCell ref="I3:K3"/>
  </mergeCells>
  <dataValidations count="2">
    <dataValidation type="list" allowBlank="1" showInputMessage="1" showErrorMessage="1" sqref="D10">
      <formula1>$B$10:$B$59</formula1>
    </dataValidation>
    <dataValidation type="list" allowBlank="1" showInputMessage="1" showErrorMessage="1" sqref="D5:D9">
      <formula1>$B$18:$B$91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61" sqref="A61"/>
    </sheetView>
  </sheetViews>
  <sheetFormatPr defaultColWidth="10.66015625" defaultRowHeight="10.5"/>
  <cols>
    <col min="1" max="1" width="33.33203125" style="9" customWidth="1"/>
    <col min="2" max="2" width="10.66015625" style="9" customWidth="1"/>
    <col min="3" max="3" width="14.83203125" style="9" customWidth="1"/>
    <col min="4" max="4" width="17" style="9" customWidth="1"/>
    <col min="5" max="28" width="5.5" style="9" customWidth="1"/>
    <col min="29" max="16384" width="10.66015625" style="9" customWidth="1"/>
  </cols>
  <sheetData>
    <row r="1" ht="28.5" customHeight="1">
      <c r="A1" s="15"/>
    </row>
    <row r="2" spans="1:28" ht="10.5">
      <c r="A2" s="104" t="s">
        <v>35</v>
      </c>
      <c r="B2" s="105" t="s">
        <v>44</v>
      </c>
      <c r="C2" s="105" t="s">
        <v>45</v>
      </c>
      <c r="D2" s="105" t="s">
        <v>46</v>
      </c>
      <c r="E2" s="106" t="s">
        <v>53</v>
      </c>
      <c r="F2" s="106" t="s">
        <v>54</v>
      </c>
      <c r="G2" s="106" t="s">
        <v>55</v>
      </c>
      <c r="H2" s="106" t="s">
        <v>56</v>
      </c>
      <c r="I2" s="106" t="s">
        <v>57</v>
      </c>
      <c r="J2" s="106" t="s">
        <v>58</v>
      </c>
      <c r="K2" s="106" t="s">
        <v>59</v>
      </c>
      <c r="L2" s="106" t="s">
        <v>60</v>
      </c>
      <c r="M2" s="106" t="s">
        <v>61</v>
      </c>
      <c r="N2" s="106" t="s">
        <v>62</v>
      </c>
      <c r="O2" s="106" t="s">
        <v>63</v>
      </c>
      <c r="P2" s="106" t="s">
        <v>64</v>
      </c>
      <c r="Q2" s="106" t="s">
        <v>65</v>
      </c>
      <c r="R2" s="106" t="s">
        <v>66</v>
      </c>
      <c r="S2" s="106" t="s">
        <v>67</v>
      </c>
      <c r="T2" s="106" t="s">
        <v>68</v>
      </c>
      <c r="U2" s="106" t="s">
        <v>69</v>
      </c>
      <c r="V2" s="106" t="s">
        <v>70</v>
      </c>
      <c r="W2" s="106" t="s">
        <v>71</v>
      </c>
      <c r="X2" s="106" t="s">
        <v>72</v>
      </c>
      <c r="Y2" s="106" t="s">
        <v>73</v>
      </c>
      <c r="Z2" s="106" t="s">
        <v>74</v>
      </c>
      <c r="AA2" s="106" t="s">
        <v>75</v>
      </c>
      <c r="AB2" s="107" t="s">
        <v>76</v>
      </c>
    </row>
    <row r="3" spans="1:28" ht="10.5">
      <c r="A3" s="108" t="s">
        <v>128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10"/>
    </row>
    <row r="4" spans="1:28" ht="9.75">
      <c r="A4" s="111" t="s">
        <v>37</v>
      </c>
      <c r="B4" s="112" t="s">
        <v>48</v>
      </c>
      <c r="C4" s="112" t="s">
        <v>47</v>
      </c>
      <c r="D4" s="112" t="s">
        <v>206</v>
      </c>
      <c r="E4" s="112">
        <v>0.18</v>
      </c>
      <c r="F4" s="112">
        <v>0.18</v>
      </c>
      <c r="G4" s="112">
        <v>0.18</v>
      </c>
      <c r="H4" s="112">
        <v>0.18</v>
      </c>
      <c r="I4" s="112">
        <v>0.18</v>
      </c>
      <c r="J4" s="112">
        <v>0.23</v>
      </c>
      <c r="K4" s="112">
        <v>0.23</v>
      </c>
      <c r="L4" s="112">
        <v>0.42</v>
      </c>
      <c r="M4" s="112">
        <v>0.9</v>
      </c>
      <c r="N4" s="112">
        <v>0.9</v>
      </c>
      <c r="O4" s="112">
        <v>0.9</v>
      </c>
      <c r="P4" s="112">
        <v>0.9</v>
      </c>
      <c r="Q4" s="112">
        <v>0.8</v>
      </c>
      <c r="R4" s="112">
        <v>0.9</v>
      </c>
      <c r="S4" s="112">
        <v>0.9</v>
      </c>
      <c r="T4" s="112">
        <v>0.9</v>
      </c>
      <c r="U4" s="112">
        <v>0.9</v>
      </c>
      <c r="V4" s="112">
        <v>0.61</v>
      </c>
      <c r="W4" s="112">
        <v>0.42</v>
      </c>
      <c r="X4" s="112">
        <v>0.42</v>
      </c>
      <c r="Y4" s="112">
        <v>0.32</v>
      </c>
      <c r="Z4" s="112">
        <v>0.32</v>
      </c>
      <c r="AA4" s="112">
        <v>0.23</v>
      </c>
      <c r="AB4" s="113">
        <v>0.18</v>
      </c>
    </row>
    <row r="5" spans="1:28" ht="9.75">
      <c r="A5" s="111"/>
      <c r="B5" s="112"/>
      <c r="C5" s="112"/>
      <c r="D5" s="112" t="s">
        <v>207</v>
      </c>
      <c r="E5" s="112">
        <v>0.18</v>
      </c>
      <c r="F5" s="112">
        <v>0.18</v>
      </c>
      <c r="G5" s="112">
        <v>0.18</v>
      </c>
      <c r="H5" s="112">
        <v>0.18</v>
      </c>
      <c r="I5" s="112">
        <v>0.18</v>
      </c>
      <c r="J5" s="112">
        <v>0.18</v>
      </c>
      <c r="K5" s="112">
        <v>0.18</v>
      </c>
      <c r="L5" s="112">
        <v>0.18</v>
      </c>
      <c r="M5" s="112">
        <v>0.18</v>
      </c>
      <c r="N5" s="112">
        <v>0.18</v>
      </c>
      <c r="O5" s="112">
        <v>0.18</v>
      </c>
      <c r="P5" s="112">
        <v>0.18</v>
      </c>
      <c r="Q5" s="112">
        <v>0.18</v>
      </c>
      <c r="R5" s="112">
        <v>0.18</v>
      </c>
      <c r="S5" s="112">
        <v>0.18</v>
      </c>
      <c r="T5" s="112">
        <v>0.18</v>
      </c>
      <c r="U5" s="112">
        <v>0.18</v>
      </c>
      <c r="V5" s="112">
        <v>0.18</v>
      </c>
      <c r="W5" s="112">
        <v>0.18</v>
      </c>
      <c r="X5" s="112">
        <v>0.18</v>
      </c>
      <c r="Y5" s="112">
        <v>0.18</v>
      </c>
      <c r="Z5" s="112">
        <v>0.18</v>
      </c>
      <c r="AA5" s="112">
        <v>0.18</v>
      </c>
      <c r="AB5" s="113">
        <v>0.18</v>
      </c>
    </row>
    <row r="6" spans="1:28" ht="9.75">
      <c r="A6" s="111"/>
      <c r="B6" s="112"/>
      <c r="C6" s="112"/>
      <c r="D6" s="112" t="s">
        <v>208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</v>
      </c>
      <c r="Y6" s="112">
        <v>0</v>
      </c>
      <c r="Z6" s="112">
        <v>0</v>
      </c>
      <c r="AA6" s="112">
        <v>0</v>
      </c>
      <c r="AB6" s="113">
        <v>0</v>
      </c>
    </row>
    <row r="7" spans="1:28" ht="9.75">
      <c r="A7" s="111"/>
      <c r="B7" s="112"/>
      <c r="C7" s="112"/>
      <c r="D7" s="112" t="s">
        <v>209</v>
      </c>
      <c r="E7" s="112">
        <v>1</v>
      </c>
      <c r="F7" s="112">
        <v>1</v>
      </c>
      <c r="G7" s="112">
        <v>1</v>
      </c>
      <c r="H7" s="112">
        <v>1</v>
      </c>
      <c r="I7" s="112">
        <v>1</v>
      </c>
      <c r="J7" s="112">
        <v>1</v>
      </c>
      <c r="K7" s="112">
        <v>1</v>
      </c>
      <c r="L7" s="112">
        <v>1</v>
      </c>
      <c r="M7" s="112">
        <v>1</v>
      </c>
      <c r="N7" s="112">
        <v>1</v>
      </c>
      <c r="O7" s="112">
        <v>1</v>
      </c>
      <c r="P7" s="112">
        <v>1</v>
      </c>
      <c r="Q7" s="112">
        <v>1</v>
      </c>
      <c r="R7" s="112">
        <v>1</v>
      </c>
      <c r="S7" s="112">
        <v>1</v>
      </c>
      <c r="T7" s="112">
        <v>1</v>
      </c>
      <c r="U7" s="112">
        <v>1</v>
      </c>
      <c r="V7" s="112">
        <v>1</v>
      </c>
      <c r="W7" s="112">
        <v>1</v>
      </c>
      <c r="X7" s="112">
        <v>1</v>
      </c>
      <c r="Y7" s="112">
        <v>1</v>
      </c>
      <c r="Z7" s="112">
        <v>1</v>
      </c>
      <c r="AA7" s="112">
        <v>1</v>
      </c>
      <c r="AB7" s="113">
        <v>1</v>
      </c>
    </row>
    <row r="8" spans="1:28" ht="9.75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</row>
    <row r="9" spans="1:28" ht="9.75">
      <c r="A9" s="111" t="s">
        <v>39</v>
      </c>
      <c r="B9" s="112" t="s">
        <v>48</v>
      </c>
      <c r="C9" s="112" t="s">
        <v>47</v>
      </c>
      <c r="D9" s="112" t="s">
        <v>206</v>
      </c>
      <c r="E9" s="112">
        <v>0.5</v>
      </c>
      <c r="F9" s="112">
        <v>0.5</v>
      </c>
      <c r="G9" s="112">
        <v>0.5</v>
      </c>
      <c r="H9" s="112">
        <v>0.5</v>
      </c>
      <c r="I9" s="112">
        <v>0.5</v>
      </c>
      <c r="J9" s="112">
        <v>1</v>
      </c>
      <c r="K9" s="112">
        <v>1</v>
      </c>
      <c r="L9" s="112">
        <v>1</v>
      </c>
      <c r="M9" s="112">
        <v>1</v>
      </c>
      <c r="N9" s="112">
        <v>1</v>
      </c>
      <c r="O9" s="112">
        <v>1</v>
      </c>
      <c r="P9" s="112">
        <v>1</v>
      </c>
      <c r="Q9" s="112">
        <v>0.94</v>
      </c>
      <c r="R9" s="112">
        <v>1</v>
      </c>
      <c r="S9" s="112">
        <v>1</v>
      </c>
      <c r="T9" s="112">
        <v>1</v>
      </c>
      <c r="U9" s="112">
        <v>1</v>
      </c>
      <c r="V9" s="112">
        <v>0.5</v>
      </c>
      <c r="W9" s="112">
        <v>0.2</v>
      </c>
      <c r="X9" s="112">
        <v>0.2</v>
      </c>
      <c r="Y9" s="112">
        <v>0.2</v>
      </c>
      <c r="Z9" s="112">
        <v>0.2</v>
      </c>
      <c r="AA9" s="112">
        <v>0.2</v>
      </c>
      <c r="AB9" s="113">
        <v>0.2</v>
      </c>
    </row>
    <row r="10" spans="1:28" ht="9.75">
      <c r="A10" s="111"/>
      <c r="B10" s="112"/>
      <c r="C10" s="112"/>
      <c r="D10" s="112" t="s">
        <v>207</v>
      </c>
      <c r="E10" s="112">
        <v>0.2</v>
      </c>
      <c r="F10" s="112">
        <v>0.2</v>
      </c>
      <c r="G10" s="112">
        <v>0.2</v>
      </c>
      <c r="H10" s="112">
        <v>0.2</v>
      </c>
      <c r="I10" s="112">
        <v>0.2</v>
      </c>
      <c r="J10" s="112">
        <v>0.2</v>
      </c>
      <c r="K10" s="112">
        <v>0.2</v>
      </c>
      <c r="L10" s="112">
        <v>0.2</v>
      </c>
      <c r="M10" s="112">
        <v>0.2</v>
      </c>
      <c r="N10" s="112">
        <v>0.2</v>
      </c>
      <c r="O10" s="112">
        <v>0.2</v>
      </c>
      <c r="P10" s="112">
        <v>0.2</v>
      </c>
      <c r="Q10" s="112">
        <v>0.2</v>
      </c>
      <c r="R10" s="112">
        <v>0.2</v>
      </c>
      <c r="S10" s="112">
        <v>0.2</v>
      </c>
      <c r="T10" s="112">
        <v>0.2</v>
      </c>
      <c r="U10" s="112">
        <v>0.2</v>
      </c>
      <c r="V10" s="112">
        <v>0.2</v>
      </c>
      <c r="W10" s="112">
        <v>0.2</v>
      </c>
      <c r="X10" s="112">
        <v>0.2</v>
      </c>
      <c r="Y10" s="112">
        <v>0.2</v>
      </c>
      <c r="Z10" s="112">
        <v>0.2</v>
      </c>
      <c r="AA10" s="112">
        <v>0.2</v>
      </c>
      <c r="AB10" s="113">
        <v>0.2</v>
      </c>
    </row>
    <row r="11" spans="1:28" ht="9.75">
      <c r="A11" s="111"/>
      <c r="B11" s="112"/>
      <c r="C11" s="112"/>
      <c r="D11" s="112" t="s">
        <v>208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3">
        <v>0</v>
      </c>
    </row>
    <row r="12" spans="1:28" ht="9.75">
      <c r="A12" s="111"/>
      <c r="B12" s="112"/>
      <c r="C12" s="112"/>
      <c r="D12" s="112" t="s">
        <v>209</v>
      </c>
      <c r="E12" s="112">
        <v>1</v>
      </c>
      <c r="F12" s="112">
        <v>1</v>
      </c>
      <c r="G12" s="112">
        <v>1</v>
      </c>
      <c r="H12" s="112">
        <v>1</v>
      </c>
      <c r="I12" s="112">
        <v>1</v>
      </c>
      <c r="J12" s="112">
        <v>1</v>
      </c>
      <c r="K12" s="112">
        <v>1</v>
      </c>
      <c r="L12" s="112">
        <v>1</v>
      </c>
      <c r="M12" s="112">
        <v>1</v>
      </c>
      <c r="N12" s="112">
        <v>1</v>
      </c>
      <c r="O12" s="112">
        <v>1</v>
      </c>
      <c r="P12" s="112">
        <v>1</v>
      </c>
      <c r="Q12" s="112">
        <v>1</v>
      </c>
      <c r="R12" s="112">
        <v>1</v>
      </c>
      <c r="S12" s="112">
        <v>1</v>
      </c>
      <c r="T12" s="112">
        <v>1</v>
      </c>
      <c r="U12" s="112">
        <v>1</v>
      </c>
      <c r="V12" s="112">
        <v>1</v>
      </c>
      <c r="W12" s="112">
        <v>1</v>
      </c>
      <c r="X12" s="112">
        <v>1</v>
      </c>
      <c r="Y12" s="112">
        <v>1</v>
      </c>
      <c r="Z12" s="112">
        <v>1</v>
      </c>
      <c r="AA12" s="112">
        <v>1</v>
      </c>
      <c r="AB12" s="113">
        <v>1</v>
      </c>
    </row>
    <row r="13" spans="1:28" ht="9.75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3"/>
    </row>
    <row r="14" spans="1:28" ht="9.75">
      <c r="A14" s="111" t="s">
        <v>38</v>
      </c>
      <c r="B14" s="112" t="s">
        <v>48</v>
      </c>
      <c r="C14" s="112" t="s">
        <v>47</v>
      </c>
      <c r="D14" s="112" t="s">
        <v>206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0.11</v>
      </c>
      <c r="L14" s="112">
        <v>0.21</v>
      </c>
      <c r="M14" s="112">
        <v>1</v>
      </c>
      <c r="N14" s="112">
        <v>1</v>
      </c>
      <c r="O14" s="112">
        <v>1</v>
      </c>
      <c r="P14" s="112">
        <v>1</v>
      </c>
      <c r="Q14" s="112">
        <v>0.53</v>
      </c>
      <c r="R14" s="112">
        <v>1</v>
      </c>
      <c r="S14" s="112">
        <v>1</v>
      </c>
      <c r="T14" s="112">
        <v>1</v>
      </c>
      <c r="U14" s="112">
        <v>1</v>
      </c>
      <c r="V14" s="112">
        <v>0.32</v>
      </c>
      <c r="W14" s="112">
        <v>0.11</v>
      </c>
      <c r="X14" s="112">
        <v>0.11</v>
      </c>
      <c r="Y14" s="112">
        <v>0.11</v>
      </c>
      <c r="Z14" s="112">
        <v>0.11</v>
      </c>
      <c r="AA14" s="112">
        <v>0.05</v>
      </c>
      <c r="AB14" s="113">
        <v>0</v>
      </c>
    </row>
    <row r="15" spans="1:28" ht="9.75">
      <c r="A15" s="111"/>
      <c r="B15" s="112"/>
      <c r="C15" s="112"/>
      <c r="D15" s="112" t="s">
        <v>207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3">
        <v>0</v>
      </c>
    </row>
    <row r="16" spans="1:28" ht="9.75">
      <c r="A16" s="111"/>
      <c r="B16" s="112"/>
      <c r="C16" s="112"/>
      <c r="D16" s="112" t="s">
        <v>208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3">
        <v>0</v>
      </c>
    </row>
    <row r="17" spans="1:28" ht="9.75">
      <c r="A17" s="111"/>
      <c r="B17" s="112"/>
      <c r="C17" s="112"/>
      <c r="D17" s="112" t="s">
        <v>209</v>
      </c>
      <c r="E17" s="112">
        <v>1</v>
      </c>
      <c r="F17" s="112">
        <v>1</v>
      </c>
      <c r="G17" s="112">
        <v>1</v>
      </c>
      <c r="H17" s="112">
        <v>1</v>
      </c>
      <c r="I17" s="112">
        <v>1</v>
      </c>
      <c r="J17" s="112">
        <v>1</v>
      </c>
      <c r="K17" s="112">
        <v>1</v>
      </c>
      <c r="L17" s="112">
        <v>1</v>
      </c>
      <c r="M17" s="112">
        <v>1</v>
      </c>
      <c r="N17" s="112">
        <v>1</v>
      </c>
      <c r="O17" s="112">
        <v>1</v>
      </c>
      <c r="P17" s="112">
        <v>1</v>
      </c>
      <c r="Q17" s="112">
        <v>1</v>
      </c>
      <c r="R17" s="112">
        <v>1</v>
      </c>
      <c r="S17" s="112">
        <v>1</v>
      </c>
      <c r="T17" s="112">
        <v>1</v>
      </c>
      <c r="U17" s="112">
        <v>1</v>
      </c>
      <c r="V17" s="112">
        <v>1</v>
      </c>
      <c r="W17" s="112">
        <v>1</v>
      </c>
      <c r="X17" s="112">
        <v>1</v>
      </c>
      <c r="Y17" s="112">
        <v>1</v>
      </c>
      <c r="Z17" s="112">
        <v>1</v>
      </c>
      <c r="AA17" s="112">
        <v>1</v>
      </c>
      <c r="AB17" s="113">
        <v>1</v>
      </c>
    </row>
    <row r="18" spans="1:28" ht="9.75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3"/>
    </row>
    <row r="19" spans="1:28" ht="10.5">
      <c r="A19" s="342" t="s">
        <v>214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4"/>
    </row>
    <row r="20" spans="1:28" ht="9.75">
      <c r="A20" s="114" t="s">
        <v>211</v>
      </c>
      <c r="B20" s="62" t="s">
        <v>48</v>
      </c>
      <c r="C20" s="62" t="s">
        <v>47</v>
      </c>
      <c r="D20" s="62" t="s">
        <v>212</v>
      </c>
      <c r="E20" s="62">
        <v>1</v>
      </c>
      <c r="F20" s="62">
        <v>1</v>
      </c>
      <c r="G20" s="62">
        <v>1</v>
      </c>
      <c r="H20" s="62">
        <v>1</v>
      </c>
      <c r="I20" s="62">
        <v>1</v>
      </c>
      <c r="J20" s="62">
        <v>1</v>
      </c>
      <c r="K20" s="62">
        <v>1</v>
      </c>
      <c r="L20" s="62">
        <v>1</v>
      </c>
      <c r="M20" s="62">
        <v>1</v>
      </c>
      <c r="N20" s="62">
        <v>1</v>
      </c>
      <c r="O20" s="62">
        <v>1</v>
      </c>
      <c r="P20" s="62">
        <v>1</v>
      </c>
      <c r="Q20" s="62">
        <v>1</v>
      </c>
      <c r="R20" s="62">
        <v>1</v>
      </c>
      <c r="S20" s="62">
        <v>1</v>
      </c>
      <c r="T20" s="62">
        <v>1</v>
      </c>
      <c r="U20" s="62">
        <v>1</v>
      </c>
      <c r="V20" s="62">
        <v>1</v>
      </c>
      <c r="W20" s="62">
        <v>1</v>
      </c>
      <c r="X20" s="62">
        <v>1</v>
      </c>
      <c r="Y20" s="62">
        <v>1</v>
      </c>
      <c r="Z20" s="62">
        <v>1</v>
      </c>
      <c r="AA20" s="62">
        <v>1</v>
      </c>
      <c r="AB20" s="115">
        <v>1</v>
      </c>
    </row>
    <row r="21" spans="1:28" ht="9.75">
      <c r="A21" s="114" t="s">
        <v>213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115"/>
    </row>
    <row r="22" spans="1:28" ht="9.75">
      <c r="A22" s="11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115"/>
    </row>
    <row r="23" spans="1:28" ht="10.5">
      <c r="A23" s="108" t="s">
        <v>129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10"/>
    </row>
    <row r="24" spans="1:28" ht="9.75">
      <c r="A24" s="111" t="s">
        <v>43</v>
      </c>
      <c r="B24" s="112" t="s">
        <v>48</v>
      </c>
      <c r="C24" s="112" t="s">
        <v>47</v>
      </c>
      <c r="D24" s="112" t="s">
        <v>206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0.27</v>
      </c>
      <c r="M24" s="112">
        <v>0.55</v>
      </c>
      <c r="N24" s="112">
        <v>0.64</v>
      </c>
      <c r="O24" s="112">
        <v>0.64</v>
      </c>
      <c r="P24" s="112">
        <v>0.82</v>
      </c>
      <c r="Q24" s="112">
        <v>1</v>
      </c>
      <c r="R24" s="112">
        <v>0.91</v>
      </c>
      <c r="S24" s="112">
        <v>0.55</v>
      </c>
      <c r="T24" s="112">
        <v>0.55</v>
      </c>
      <c r="U24" s="112">
        <v>0.73</v>
      </c>
      <c r="V24" s="112">
        <v>0.37</v>
      </c>
      <c r="W24" s="112">
        <v>0.37</v>
      </c>
      <c r="X24" s="112">
        <v>0.18</v>
      </c>
      <c r="Y24" s="112">
        <v>0.27</v>
      </c>
      <c r="Z24" s="112">
        <v>0.09</v>
      </c>
      <c r="AA24" s="112">
        <v>0</v>
      </c>
      <c r="AB24" s="113">
        <v>0</v>
      </c>
    </row>
    <row r="25" spans="1:28" ht="9.75">
      <c r="A25" s="111"/>
      <c r="B25" s="112"/>
      <c r="C25" s="112"/>
      <c r="D25" s="112" t="s">
        <v>207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3">
        <v>0</v>
      </c>
    </row>
    <row r="26" spans="1:28" ht="9.75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3"/>
    </row>
    <row r="27" spans="1:28" ht="10.5">
      <c r="A27" s="108" t="s">
        <v>40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10"/>
    </row>
    <row r="28" spans="1:28" ht="9.75">
      <c r="A28" s="111" t="s">
        <v>147</v>
      </c>
      <c r="B28" s="112" t="s">
        <v>48</v>
      </c>
      <c r="C28" s="112" t="s">
        <v>47</v>
      </c>
      <c r="D28" s="112" t="s">
        <v>206</v>
      </c>
      <c r="E28" s="112">
        <v>1</v>
      </c>
      <c r="F28" s="112">
        <v>1</v>
      </c>
      <c r="G28" s="112">
        <v>1</v>
      </c>
      <c r="H28" s="112">
        <v>1</v>
      </c>
      <c r="I28" s="112">
        <v>1</v>
      </c>
      <c r="J28" s="112">
        <v>1</v>
      </c>
      <c r="K28" s="112">
        <v>0.25</v>
      </c>
      <c r="L28" s="112">
        <v>0.25</v>
      </c>
      <c r="M28" s="112">
        <v>0.25</v>
      </c>
      <c r="N28" s="112">
        <v>0.25</v>
      </c>
      <c r="O28" s="112">
        <v>0.25</v>
      </c>
      <c r="P28" s="112">
        <v>0.25</v>
      </c>
      <c r="Q28" s="112">
        <v>0.25</v>
      </c>
      <c r="R28" s="112">
        <v>0.25</v>
      </c>
      <c r="S28" s="112">
        <v>0.25</v>
      </c>
      <c r="T28" s="112">
        <v>0.25</v>
      </c>
      <c r="U28" s="112">
        <v>0.25</v>
      </c>
      <c r="V28" s="112">
        <v>0.25</v>
      </c>
      <c r="W28" s="112">
        <v>0.25</v>
      </c>
      <c r="X28" s="112">
        <v>1</v>
      </c>
      <c r="Y28" s="112">
        <v>1</v>
      </c>
      <c r="Z28" s="112">
        <v>1</v>
      </c>
      <c r="AA28" s="112">
        <v>1</v>
      </c>
      <c r="AB28" s="113">
        <v>1</v>
      </c>
    </row>
    <row r="29" spans="1:28" ht="9.75">
      <c r="A29" s="111"/>
      <c r="B29" s="112"/>
      <c r="C29" s="112"/>
      <c r="D29" s="112" t="s">
        <v>207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3">
        <v>0</v>
      </c>
    </row>
    <row r="30" spans="1:28" ht="9.75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3"/>
    </row>
    <row r="31" spans="1:28" ht="10.5">
      <c r="A31" s="108" t="s">
        <v>127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10"/>
    </row>
    <row r="32" spans="1:28" ht="9.75">
      <c r="A32" s="111" t="s">
        <v>50</v>
      </c>
      <c r="B32" s="112" t="s">
        <v>210</v>
      </c>
      <c r="C32" s="112" t="s">
        <v>47</v>
      </c>
      <c r="D32" s="112" t="s">
        <v>206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1</v>
      </c>
      <c r="L32" s="112">
        <v>1</v>
      </c>
      <c r="M32" s="112">
        <v>1</v>
      </c>
      <c r="N32" s="112">
        <v>1</v>
      </c>
      <c r="O32" s="112">
        <v>1</v>
      </c>
      <c r="P32" s="112">
        <v>1</v>
      </c>
      <c r="Q32" s="112">
        <v>1</v>
      </c>
      <c r="R32" s="112">
        <v>1</v>
      </c>
      <c r="S32" s="112">
        <v>1</v>
      </c>
      <c r="T32" s="112">
        <v>1</v>
      </c>
      <c r="U32" s="112">
        <v>1</v>
      </c>
      <c r="V32" s="112">
        <v>1</v>
      </c>
      <c r="W32" s="112">
        <v>1</v>
      </c>
      <c r="X32" s="112">
        <v>0</v>
      </c>
      <c r="Y32" s="112">
        <v>0</v>
      </c>
      <c r="Z32" s="112">
        <v>0</v>
      </c>
      <c r="AA32" s="112">
        <v>0</v>
      </c>
      <c r="AB32" s="113">
        <v>0</v>
      </c>
    </row>
    <row r="33" spans="1:28" ht="9.75">
      <c r="A33" s="111" t="s">
        <v>148</v>
      </c>
      <c r="B33" s="112"/>
      <c r="C33" s="112"/>
      <c r="D33" s="112" t="s">
        <v>207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3">
        <v>0</v>
      </c>
    </row>
    <row r="34" spans="1:28" ht="9.75" hidden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3"/>
    </row>
    <row r="35" spans="1:28" ht="9.75" hidden="1">
      <c r="A35" s="116" t="s">
        <v>41</v>
      </c>
      <c r="B35" s="117" t="s">
        <v>51</v>
      </c>
      <c r="C35" s="117" t="s">
        <v>47</v>
      </c>
      <c r="D35" s="112" t="s">
        <v>206</v>
      </c>
      <c r="E35" s="117">
        <v>15.6</v>
      </c>
      <c r="F35" s="117">
        <v>15.6</v>
      </c>
      <c r="G35" s="117">
        <v>15.6</v>
      </c>
      <c r="H35" s="117">
        <v>15.6</v>
      </c>
      <c r="I35" s="117">
        <v>15.6</v>
      </c>
      <c r="J35" s="117">
        <v>15.6</v>
      </c>
      <c r="K35" s="117">
        <v>18.33</v>
      </c>
      <c r="L35" s="117">
        <v>21.1</v>
      </c>
      <c r="M35" s="117">
        <v>21.1</v>
      </c>
      <c r="N35" s="117">
        <v>21.1</v>
      </c>
      <c r="O35" s="117">
        <v>21.1</v>
      </c>
      <c r="P35" s="117">
        <v>21.1</v>
      </c>
      <c r="Q35" s="117">
        <v>21.1</v>
      </c>
      <c r="R35" s="117">
        <v>21.1</v>
      </c>
      <c r="S35" s="117">
        <v>21.1</v>
      </c>
      <c r="T35" s="117">
        <v>21.1</v>
      </c>
      <c r="U35" s="117">
        <v>21.1</v>
      </c>
      <c r="V35" s="117">
        <v>21.1</v>
      </c>
      <c r="W35" s="117">
        <v>21.1</v>
      </c>
      <c r="X35" s="117">
        <v>15.56</v>
      </c>
      <c r="Y35" s="117">
        <v>15.56</v>
      </c>
      <c r="Z35" s="117">
        <v>15.56</v>
      </c>
      <c r="AA35" s="117">
        <v>15.56</v>
      </c>
      <c r="AB35" s="118">
        <v>15.56</v>
      </c>
    </row>
    <row r="36" spans="1:28" ht="9.75" hidden="1">
      <c r="A36" s="116"/>
      <c r="B36" s="119" t="s">
        <v>9</v>
      </c>
      <c r="C36" s="117"/>
      <c r="D36" s="112" t="s">
        <v>207</v>
      </c>
      <c r="E36" s="117">
        <v>15.56</v>
      </c>
      <c r="F36" s="117">
        <v>15.56</v>
      </c>
      <c r="G36" s="117">
        <v>15.56</v>
      </c>
      <c r="H36" s="117">
        <v>15.56</v>
      </c>
      <c r="I36" s="117">
        <v>15.56</v>
      </c>
      <c r="J36" s="117">
        <v>15.56</v>
      </c>
      <c r="K36" s="117">
        <v>15.56</v>
      </c>
      <c r="L36" s="117">
        <v>15.56</v>
      </c>
      <c r="M36" s="117">
        <v>15.56</v>
      </c>
      <c r="N36" s="117">
        <v>15.56</v>
      </c>
      <c r="O36" s="117">
        <v>15.56</v>
      </c>
      <c r="P36" s="117">
        <v>15.56</v>
      </c>
      <c r="Q36" s="117">
        <v>15.56</v>
      </c>
      <c r="R36" s="117">
        <v>15.56</v>
      </c>
      <c r="S36" s="117">
        <v>15.56</v>
      </c>
      <c r="T36" s="117">
        <v>15.56</v>
      </c>
      <c r="U36" s="117">
        <v>15.56</v>
      </c>
      <c r="V36" s="117">
        <v>15.56</v>
      </c>
      <c r="W36" s="117">
        <v>15.56</v>
      </c>
      <c r="X36" s="117">
        <v>15.56</v>
      </c>
      <c r="Y36" s="117">
        <v>15.56</v>
      </c>
      <c r="Z36" s="117">
        <v>15.56</v>
      </c>
      <c r="AA36" s="117">
        <v>15.56</v>
      </c>
      <c r="AB36" s="118">
        <v>15.56</v>
      </c>
    </row>
    <row r="37" spans="1:28" ht="9.75" hidden="1">
      <c r="A37" s="116"/>
      <c r="B37" s="117"/>
      <c r="C37" s="117"/>
      <c r="D37" s="112" t="s">
        <v>208</v>
      </c>
      <c r="E37" s="117">
        <v>21.11</v>
      </c>
      <c r="F37" s="117">
        <v>21.11</v>
      </c>
      <c r="G37" s="117">
        <v>21.11</v>
      </c>
      <c r="H37" s="117">
        <v>21.11</v>
      </c>
      <c r="I37" s="117">
        <v>21.11</v>
      </c>
      <c r="J37" s="117">
        <v>21.11</v>
      </c>
      <c r="K37" s="117">
        <v>21.11</v>
      </c>
      <c r="L37" s="117">
        <v>21.11</v>
      </c>
      <c r="M37" s="117">
        <v>21.11</v>
      </c>
      <c r="N37" s="117">
        <v>21.11</v>
      </c>
      <c r="O37" s="117">
        <v>21.11</v>
      </c>
      <c r="P37" s="117">
        <v>21.11</v>
      </c>
      <c r="Q37" s="117">
        <v>21.11</v>
      </c>
      <c r="R37" s="117">
        <v>21.11</v>
      </c>
      <c r="S37" s="117">
        <v>21.11</v>
      </c>
      <c r="T37" s="117">
        <v>21.11</v>
      </c>
      <c r="U37" s="117">
        <v>21.11</v>
      </c>
      <c r="V37" s="117">
        <v>21.11</v>
      </c>
      <c r="W37" s="117">
        <v>21.11</v>
      </c>
      <c r="X37" s="117">
        <v>21.11</v>
      </c>
      <c r="Y37" s="117">
        <v>21.11</v>
      </c>
      <c r="Z37" s="117">
        <v>21.11</v>
      </c>
      <c r="AA37" s="117">
        <v>21.11</v>
      </c>
      <c r="AB37" s="118">
        <v>21.11</v>
      </c>
    </row>
    <row r="38" spans="1:28" ht="9.75" hidden="1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8"/>
    </row>
    <row r="39" spans="1:28" ht="9.75" hidden="1">
      <c r="A39" s="116" t="s">
        <v>42</v>
      </c>
      <c r="B39" s="117" t="s">
        <v>51</v>
      </c>
      <c r="C39" s="117" t="s">
        <v>47</v>
      </c>
      <c r="D39" s="112" t="s">
        <v>206</v>
      </c>
      <c r="E39" s="117">
        <v>29.44</v>
      </c>
      <c r="F39" s="117">
        <v>29.44</v>
      </c>
      <c r="G39" s="117">
        <v>29.44</v>
      </c>
      <c r="H39" s="117">
        <v>29.44</v>
      </c>
      <c r="I39" s="117">
        <v>29.44</v>
      </c>
      <c r="J39" s="117">
        <v>29.44</v>
      </c>
      <c r="K39" s="117">
        <v>26.67</v>
      </c>
      <c r="L39" s="117">
        <v>23.89</v>
      </c>
      <c r="M39" s="117">
        <v>23.89</v>
      </c>
      <c r="N39" s="117">
        <v>23.89</v>
      </c>
      <c r="O39" s="117">
        <v>23.89</v>
      </c>
      <c r="P39" s="117">
        <v>23.89</v>
      </c>
      <c r="Q39" s="117">
        <v>23.89</v>
      </c>
      <c r="R39" s="117">
        <v>23.89</v>
      </c>
      <c r="S39" s="117">
        <v>23.89</v>
      </c>
      <c r="T39" s="117">
        <v>23.89</v>
      </c>
      <c r="U39" s="117">
        <v>23.89</v>
      </c>
      <c r="V39" s="117">
        <v>23.89</v>
      </c>
      <c r="W39" s="117">
        <v>29.44</v>
      </c>
      <c r="X39" s="117">
        <v>29.44</v>
      </c>
      <c r="Y39" s="117">
        <v>29.44</v>
      </c>
      <c r="Z39" s="117">
        <v>29.44</v>
      </c>
      <c r="AA39" s="117">
        <v>29.44</v>
      </c>
      <c r="AB39" s="118">
        <v>29.44</v>
      </c>
    </row>
    <row r="40" spans="1:28" ht="9.75" hidden="1">
      <c r="A40" s="116"/>
      <c r="B40" s="119" t="s">
        <v>9</v>
      </c>
      <c r="C40" s="117"/>
      <c r="D40" s="112" t="s">
        <v>207</v>
      </c>
      <c r="E40" s="117">
        <v>29.44</v>
      </c>
      <c r="F40" s="117">
        <v>29.44</v>
      </c>
      <c r="G40" s="117">
        <v>29.44</v>
      </c>
      <c r="H40" s="117">
        <v>29.44</v>
      </c>
      <c r="I40" s="117">
        <v>29.44</v>
      </c>
      <c r="J40" s="117">
        <v>29.44</v>
      </c>
      <c r="K40" s="117">
        <v>29.44</v>
      </c>
      <c r="L40" s="117">
        <v>29.44</v>
      </c>
      <c r="M40" s="117">
        <v>29.44</v>
      </c>
      <c r="N40" s="117">
        <v>29.44</v>
      </c>
      <c r="O40" s="117">
        <v>29.44</v>
      </c>
      <c r="P40" s="117">
        <v>29.44</v>
      </c>
      <c r="Q40" s="117">
        <v>29.44</v>
      </c>
      <c r="R40" s="117">
        <v>29.44</v>
      </c>
      <c r="S40" s="117">
        <v>29.44</v>
      </c>
      <c r="T40" s="117">
        <v>29.44</v>
      </c>
      <c r="U40" s="117">
        <v>29.44</v>
      </c>
      <c r="V40" s="117">
        <v>29.44</v>
      </c>
      <c r="W40" s="117">
        <v>29.44</v>
      </c>
      <c r="X40" s="117">
        <v>29.44</v>
      </c>
      <c r="Y40" s="117">
        <v>29.44</v>
      </c>
      <c r="Z40" s="117">
        <v>29.44</v>
      </c>
      <c r="AA40" s="117">
        <v>29.44</v>
      </c>
      <c r="AB40" s="118">
        <v>29.44</v>
      </c>
    </row>
    <row r="41" spans="1:28" ht="9.75" hidden="1">
      <c r="A41" s="116"/>
      <c r="B41" s="117"/>
      <c r="C41" s="117"/>
      <c r="D41" s="112" t="s">
        <v>209</v>
      </c>
      <c r="E41" s="117">
        <v>23.89</v>
      </c>
      <c r="F41" s="117">
        <v>23.89</v>
      </c>
      <c r="G41" s="117">
        <v>23.89</v>
      </c>
      <c r="H41" s="117">
        <v>23.89</v>
      </c>
      <c r="I41" s="117">
        <v>23.89</v>
      </c>
      <c r="J41" s="117">
        <v>23.89</v>
      </c>
      <c r="K41" s="117">
        <v>23.89</v>
      </c>
      <c r="L41" s="117">
        <v>23.89</v>
      </c>
      <c r="M41" s="117">
        <v>23.89</v>
      </c>
      <c r="N41" s="117">
        <v>23.89</v>
      </c>
      <c r="O41" s="117">
        <v>23.89</v>
      </c>
      <c r="P41" s="117">
        <v>23.89</v>
      </c>
      <c r="Q41" s="117">
        <v>23.89</v>
      </c>
      <c r="R41" s="117">
        <v>23.89</v>
      </c>
      <c r="S41" s="117">
        <v>23.89</v>
      </c>
      <c r="T41" s="117">
        <v>23.89</v>
      </c>
      <c r="U41" s="117">
        <v>23.89</v>
      </c>
      <c r="V41" s="117">
        <v>23.89</v>
      </c>
      <c r="W41" s="117">
        <v>23.89</v>
      </c>
      <c r="X41" s="117">
        <v>23.89</v>
      </c>
      <c r="Y41" s="117">
        <v>23.89</v>
      </c>
      <c r="Z41" s="117">
        <v>23.89</v>
      </c>
      <c r="AA41" s="117">
        <v>23.89</v>
      </c>
      <c r="AB41" s="118">
        <v>23.89</v>
      </c>
    </row>
    <row r="42" spans="1:28" ht="9.75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8"/>
    </row>
    <row r="43" spans="1:28" ht="9.75">
      <c r="A43" s="111" t="s">
        <v>41</v>
      </c>
      <c r="B43" s="112" t="s">
        <v>51</v>
      </c>
      <c r="C43" s="112" t="s">
        <v>47</v>
      </c>
      <c r="D43" s="112" t="s">
        <v>206</v>
      </c>
      <c r="E43" s="120">
        <f aca="true" t="shared" si="0" ref="E43:AB43">E35*1.8+32</f>
        <v>60.08</v>
      </c>
      <c r="F43" s="120">
        <f t="shared" si="0"/>
        <v>60.08</v>
      </c>
      <c r="G43" s="120">
        <f t="shared" si="0"/>
        <v>60.08</v>
      </c>
      <c r="H43" s="120">
        <f t="shared" si="0"/>
        <v>60.08</v>
      </c>
      <c r="I43" s="120">
        <f t="shared" si="0"/>
        <v>60.08</v>
      </c>
      <c r="J43" s="120">
        <f t="shared" si="0"/>
        <v>60.08</v>
      </c>
      <c r="K43" s="120">
        <f t="shared" si="0"/>
        <v>64.994</v>
      </c>
      <c r="L43" s="121">
        <f t="shared" si="0"/>
        <v>69.98</v>
      </c>
      <c r="M43" s="121">
        <f t="shared" si="0"/>
        <v>69.98</v>
      </c>
      <c r="N43" s="121">
        <f t="shared" si="0"/>
        <v>69.98</v>
      </c>
      <c r="O43" s="121">
        <f t="shared" si="0"/>
        <v>69.98</v>
      </c>
      <c r="P43" s="121">
        <f t="shared" si="0"/>
        <v>69.98</v>
      </c>
      <c r="Q43" s="121">
        <f t="shared" si="0"/>
        <v>69.98</v>
      </c>
      <c r="R43" s="121">
        <f t="shared" si="0"/>
        <v>69.98</v>
      </c>
      <c r="S43" s="121">
        <f t="shared" si="0"/>
        <v>69.98</v>
      </c>
      <c r="T43" s="121">
        <f t="shared" si="0"/>
        <v>69.98</v>
      </c>
      <c r="U43" s="121">
        <f t="shared" si="0"/>
        <v>69.98</v>
      </c>
      <c r="V43" s="121">
        <f t="shared" si="0"/>
        <v>69.98</v>
      </c>
      <c r="W43" s="121">
        <f t="shared" si="0"/>
        <v>69.98</v>
      </c>
      <c r="X43" s="121">
        <f t="shared" si="0"/>
        <v>60.008</v>
      </c>
      <c r="Y43" s="121">
        <f t="shared" si="0"/>
        <v>60.008</v>
      </c>
      <c r="Z43" s="121">
        <f t="shared" si="0"/>
        <v>60.008</v>
      </c>
      <c r="AA43" s="121">
        <f t="shared" si="0"/>
        <v>60.008</v>
      </c>
      <c r="AB43" s="122">
        <f t="shared" si="0"/>
        <v>60.008</v>
      </c>
    </row>
    <row r="44" spans="1:28" ht="9.75">
      <c r="A44" s="111"/>
      <c r="B44" s="112" t="s">
        <v>10</v>
      </c>
      <c r="C44" s="112"/>
      <c r="D44" s="112" t="s">
        <v>207</v>
      </c>
      <c r="E44" s="120">
        <f aca="true" t="shared" si="1" ref="E44:AB44">E36*1.8+32</f>
        <v>60.008</v>
      </c>
      <c r="F44" s="120">
        <f t="shared" si="1"/>
        <v>60.008</v>
      </c>
      <c r="G44" s="120">
        <f t="shared" si="1"/>
        <v>60.008</v>
      </c>
      <c r="H44" s="120">
        <f t="shared" si="1"/>
        <v>60.008</v>
      </c>
      <c r="I44" s="120">
        <f t="shared" si="1"/>
        <v>60.008</v>
      </c>
      <c r="J44" s="120">
        <f t="shared" si="1"/>
        <v>60.008</v>
      </c>
      <c r="K44" s="120">
        <f t="shared" si="1"/>
        <v>60.008</v>
      </c>
      <c r="L44" s="121">
        <f t="shared" si="1"/>
        <v>60.008</v>
      </c>
      <c r="M44" s="121">
        <f t="shared" si="1"/>
        <v>60.008</v>
      </c>
      <c r="N44" s="121">
        <f t="shared" si="1"/>
        <v>60.008</v>
      </c>
      <c r="O44" s="121">
        <f t="shared" si="1"/>
        <v>60.008</v>
      </c>
      <c r="P44" s="121">
        <f t="shared" si="1"/>
        <v>60.008</v>
      </c>
      <c r="Q44" s="121">
        <f t="shared" si="1"/>
        <v>60.008</v>
      </c>
      <c r="R44" s="121">
        <f t="shared" si="1"/>
        <v>60.008</v>
      </c>
      <c r="S44" s="121">
        <f t="shared" si="1"/>
        <v>60.008</v>
      </c>
      <c r="T44" s="121">
        <f t="shared" si="1"/>
        <v>60.008</v>
      </c>
      <c r="U44" s="121">
        <f t="shared" si="1"/>
        <v>60.008</v>
      </c>
      <c r="V44" s="121">
        <f t="shared" si="1"/>
        <v>60.008</v>
      </c>
      <c r="W44" s="121">
        <f t="shared" si="1"/>
        <v>60.008</v>
      </c>
      <c r="X44" s="121">
        <f t="shared" si="1"/>
        <v>60.008</v>
      </c>
      <c r="Y44" s="121">
        <f t="shared" si="1"/>
        <v>60.008</v>
      </c>
      <c r="Z44" s="121">
        <f t="shared" si="1"/>
        <v>60.008</v>
      </c>
      <c r="AA44" s="121">
        <f t="shared" si="1"/>
        <v>60.008</v>
      </c>
      <c r="AB44" s="122">
        <f t="shared" si="1"/>
        <v>60.008</v>
      </c>
    </row>
    <row r="45" spans="1:28" ht="9.75">
      <c r="A45" s="111"/>
      <c r="B45" s="112"/>
      <c r="C45" s="112"/>
      <c r="D45" s="112" t="s">
        <v>208</v>
      </c>
      <c r="E45" s="120">
        <f aca="true" t="shared" si="2" ref="E45:AB45">E37*1.8+32</f>
        <v>69.99799999999999</v>
      </c>
      <c r="F45" s="120">
        <f t="shared" si="2"/>
        <v>69.99799999999999</v>
      </c>
      <c r="G45" s="120">
        <f t="shared" si="2"/>
        <v>69.99799999999999</v>
      </c>
      <c r="H45" s="120">
        <f t="shared" si="2"/>
        <v>69.99799999999999</v>
      </c>
      <c r="I45" s="120">
        <f t="shared" si="2"/>
        <v>69.99799999999999</v>
      </c>
      <c r="J45" s="120">
        <f t="shared" si="2"/>
        <v>69.99799999999999</v>
      </c>
      <c r="K45" s="120">
        <f t="shared" si="2"/>
        <v>69.99799999999999</v>
      </c>
      <c r="L45" s="121">
        <f t="shared" si="2"/>
        <v>69.99799999999999</v>
      </c>
      <c r="M45" s="121">
        <f t="shared" si="2"/>
        <v>69.99799999999999</v>
      </c>
      <c r="N45" s="121">
        <f t="shared" si="2"/>
        <v>69.99799999999999</v>
      </c>
      <c r="O45" s="121">
        <f t="shared" si="2"/>
        <v>69.99799999999999</v>
      </c>
      <c r="P45" s="121">
        <f t="shared" si="2"/>
        <v>69.99799999999999</v>
      </c>
      <c r="Q45" s="121">
        <f t="shared" si="2"/>
        <v>69.99799999999999</v>
      </c>
      <c r="R45" s="121">
        <f t="shared" si="2"/>
        <v>69.99799999999999</v>
      </c>
      <c r="S45" s="121">
        <f t="shared" si="2"/>
        <v>69.99799999999999</v>
      </c>
      <c r="T45" s="121">
        <f t="shared" si="2"/>
        <v>69.99799999999999</v>
      </c>
      <c r="U45" s="121">
        <f t="shared" si="2"/>
        <v>69.99799999999999</v>
      </c>
      <c r="V45" s="121">
        <f t="shared" si="2"/>
        <v>69.99799999999999</v>
      </c>
      <c r="W45" s="121">
        <f t="shared" si="2"/>
        <v>69.99799999999999</v>
      </c>
      <c r="X45" s="121">
        <f t="shared" si="2"/>
        <v>69.99799999999999</v>
      </c>
      <c r="Y45" s="121">
        <f t="shared" si="2"/>
        <v>69.99799999999999</v>
      </c>
      <c r="Z45" s="121">
        <f t="shared" si="2"/>
        <v>69.99799999999999</v>
      </c>
      <c r="AA45" s="121">
        <f t="shared" si="2"/>
        <v>69.99799999999999</v>
      </c>
      <c r="AB45" s="122">
        <f t="shared" si="2"/>
        <v>69.99799999999999</v>
      </c>
    </row>
    <row r="46" spans="1:28" ht="9.75">
      <c r="A46" s="111"/>
      <c r="B46" s="112"/>
      <c r="C46" s="112"/>
      <c r="D46" s="112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</row>
    <row r="47" spans="1:28" ht="9.75">
      <c r="A47" s="111" t="s">
        <v>42</v>
      </c>
      <c r="B47" s="112" t="s">
        <v>51</v>
      </c>
      <c r="C47" s="112" t="s">
        <v>47</v>
      </c>
      <c r="D47" s="112" t="s">
        <v>206</v>
      </c>
      <c r="E47" s="120">
        <f aca="true" t="shared" si="3" ref="E47:AB47">E39*1.8+32</f>
        <v>84.992</v>
      </c>
      <c r="F47" s="120">
        <f t="shared" si="3"/>
        <v>84.992</v>
      </c>
      <c r="G47" s="120">
        <f t="shared" si="3"/>
        <v>84.992</v>
      </c>
      <c r="H47" s="120">
        <f t="shared" si="3"/>
        <v>84.992</v>
      </c>
      <c r="I47" s="120">
        <f t="shared" si="3"/>
        <v>84.992</v>
      </c>
      <c r="J47" s="120">
        <f t="shared" si="3"/>
        <v>84.992</v>
      </c>
      <c r="K47" s="121">
        <f t="shared" si="3"/>
        <v>80.006</v>
      </c>
      <c r="L47" s="121">
        <f t="shared" si="3"/>
        <v>75.00200000000001</v>
      </c>
      <c r="M47" s="121">
        <f t="shared" si="3"/>
        <v>75.00200000000001</v>
      </c>
      <c r="N47" s="121">
        <f t="shared" si="3"/>
        <v>75.00200000000001</v>
      </c>
      <c r="O47" s="121">
        <f t="shared" si="3"/>
        <v>75.00200000000001</v>
      </c>
      <c r="P47" s="121">
        <f t="shared" si="3"/>
        <v>75.00200000000001</v>
      </c>
      <c r="Q47" s="121">
        <f t="shared" si="3"/>
        <v>75.00200000000001</v>
      </c>
      <c r="R47" s="121">
        <f t="shared" si="3"/>
        <v>75.00200000000001</v>
      </c>
      <c r="S47" s="121">
        <f t="shared" si="3"/>
        <v>75.00200000000001</v>
      </c>
      <c r="T47" s="121">
        <f t="shared" si="3"/>
        <v>75.00200000000001</v>
      </c>
      <c r="U47" s="121">
        <f t="shared" si="3"/>
        <v>75.00200000000001</v>
      </c>
      <c r="V47" s="121">
        <f t="shared" si="3"/>
        <v>75.00200000000001</v>
      </c>
      <c r="W47" s="121">
        <f t="shared" si="3"/>
        <v>84.992</v>
      </c>
      <c r="X47" s="121">
        <f t="shared" si="3"/>
        <v>84.992</v>
      </c>
      <c r="Y47" s="121">
        <f t="shared" si="3"/>
        <v>84.992</v>
      </c>
      <c r="Z47" s="121">
        <f t="shared" si="3"/>
        <v>84.992</v>
      </c>
      <c r="AA47" s="121">
        <f t="shared" si="3"/>
        <v>84.992</v>
      </c>
      <c r="AB47" s="122">
        <f t="shared" si="3"/>
        <v>84.992</v>
      </c>
    </row>
    <row r="48" spans="1:28" ht="9.75">
      <c r="A48" s="111"/>
      <c r="B48" s="112" t="s">
        <v>10</v>
      </c>
      <c r="C48" s="112"/>
      <c r="D48" s="112" t="s">
        <v>207</v>
      </c>
      <c r="E48" s="121">
        <f aca="true" t="shared" si="4" ref="E48:AB48">E40*1.8+32</f>
        <v>84.992</v>
      </c>
      <c r="F48" s="121">
        <f t="shared" si="4"/>
        <v>84.992</v>
      </c>
      <c r="G48" s="121">
        <f t="shared" si="4"/>
        <v>84.992</v>
      </c>
      <c r="H48" s="121">
        <f t="shared" si="4"/>
        <v>84.992</v>
      </c>
      <c r="I48" s="121">
        <f t="shared" si="4"/>
        <v>84.992</v>
      </c>
      <c r="J48" s="121">
        <f t="shared" si="4"/>
        <v>84.992</v>
      </c>
      <c r="K48" s="121">
        <f t="shared" si="4"/>
        <v>84.992</v>
      </c>
      <c r="L48" s="121">
        <f t="shared" si="4"/>
        <v>84.992</v>
      </c>
      <c r="M48" s="121">
        <f t="shared" si="4"/>
        <v>84.992</v>
      </c>
      <c r="N48" s="121">
        <f t="shared" si="4"/>
        <v>84.992</v>
      </c>
      <c r="O48" s="121">
        <f t="shared" si="4"/>
        <v>84.992</v>
      </c>
      <c r="P48" s="121">
        <f t="shared" si="4"/>
        <v>84.992</v>
      </c>
      <c r="Q48" s="121">
        <f t="shared" si="4"/>
        <v>84.992</v>
      </c>
      <c r="R48" s="121">
        <f t="shared" si="4"/>
        <v>84.992</v>
      </c>
      <c r="S48" s="121">
        <f t="shared" si="4"/>
        <v>84.992</v>
      </c>
      <c r="T48" s="121">
        <f t="shared" si="4"/>
        <v>84.992</v>
      </c>
      <c r="U48" s="121">
        <f t="shared" si="4"/>
        <v>84.992</v>
      </c>
      <c r="V48" s="121">
        <f t="shared" si="4"/>
        <v>84.992</v>
      </c>
      <c r="W48" s="121">
        <f t="shared" si="4"/>
        <v>84.992</v>
      </c>
      <c r="X48" s="121">
        <f t="shared" si="4"/>
        <v>84.992</v>
      </c>
      <c r="Y48" s="121">
        <f t="shared" si="4"/>
        <v>84.992</v>
      </c>
      <c r="Z48" s="121">
        <f t="shared" si="4"/>
        <v>84.992</v>
      </c>
      <c r="AA48" s="121">
        <f t="shared" si="4"/>
        <v>84.992</v>
      </c>
      <c r="AB48" s="122">
        <f t="shared" si="4"/>
        <v>84.992</v>
      </c>
    </row>
    <row r="49" spans="1:28" ht="9.75">
      <c r="A49" s="111"/>
      <c r="B49" s="112"/>
      <c r="C49" s="112"/>
      <c r="D49" s="112" t="s">
        <v>209</v>
      </c>
      <c r="E49" s="121">
        <f aca="true" t="shared" si="5" ref="E49:AB49">E41*1.8+32</f>
        <v>75.00200000000001</v>
      </c>
      <c r="F49" s="121">
        <f t="shared" si="5"/>
        <v>75.00200000000001</v>
      </c>
      <c r="G49" s="121">
        <f t="shared" si="5"/>
        <v>75.00200000000001</v>
      </c>
      <c r="H49" s="121">
        <f t="shared" si="5"/>
        <v>75.00200000000001</v>
      </c>
      <c r="I49" s="121">
        <f t="shared" si="5"/>
        <v>75.00200000000001</v>
      </c>
      <c r="J49" s="121">
        <f t="shared" si="5"/>
        <v>75.00200000000001</v>
      </c>
      <c r="K49" s="121">
        <f t="shared" si="5"/>
        <v>75.00200000000001</v>
      </c>
      <c r="L49" s="121">
        <f t="shared" si="5"/>
        <v>75.00200000000001</v>
      </c>
      <c r="M49" s="121">
        <f t="shared" si="5"/>
        <v>75.00200000000001</v>
      </c>
      <c r="N49" s="121">
        <f t="shared" si="5"/>
        <v>75.00200000000001</v>
      </c>
      <c r="O49" s="121">
        <f t="shared" si="5"/>
        <v>75.00200000000001</v>
      </c>
      <c r="P49" s="121">
        <f t="shared" si="5"/>
        <v>75.00200000000001</v>
      </c>
      <c r="Q49" s="121">
        <f t="shared" si="5"/>
        <v>75.00200000000001</v>
      </c>
      <c r="R49" s="121">
        <f t="shared" si="5"/>
        <v>75.00200000000001</v>
      </c>
      <c r="S49" s="121">
        <f t="shared" si="5"/>
        <v>75.00200000000001</v>
      </c>
      <c r="T49" s="121">
        <f t="shared" si="5"/>
        <v>75.00200000000001</v>
      </c>
      <c r="U49" s="121">
        <f t="shared" si="5"/>
        <v>75.00200000000001</v>
      </c>
      <c r="V49" s="121">
        <f t="shared" si="5"/>
        <v>75.00200000000001</v>
      </c>
      <c r="W49" s="121">
        <f t="shared" si="5"/>
        <v>75.00200000000001</v>
      </c>
      <c r="X49" s="121">
        <f t="shared" si="5"/>
        <v>75.00200000000001</v>
      </c>
      <c r="Y49" s="121">
        <f t="shared" si="5"/>
        <v>75.00200000000001</v>
      </c>
      <c r="Z49" s="121">
        <f t="shared" si="5"/>
        <v>75.00200000000001</v>
      </c>
      <c r="AA49" s="121">
        <f t="shared" si="5"/>
        <v>75.00200000000001</v>
      </c>
      <c r="AB49" s="122">
        <f t="shared" si="5"/>
        <v>75.00200000000001</v>
      </c>
    </row>
    <row r="50" spans="1:28" ht="9.75">
      <c r="A50" s="111"/>
      <c r="B50" s="112"/>
      <c r="C50" s="112"/>
      <c r="D50" s="112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</row>
    <row r="51" spans="1:28" ht="9.75">
      <c r="A51" s="123" t="s">
        <v>52</v>
      </c>
      <c r="B51" s="124" t="s">
        <v>48</v>
      </c>
      <c r="C51" s="124" t="s">
        <v>47</v>
      </c>
      <c r="D51" s="124" t="s">
        <v>49</v>
      </c>
      <c r="E51" s="124">
        <v>1</v>
      </c>
      <c r="F51" s="124">
        <v>1</v>
      </c>
      <c r="G51" s="124">
        <v>1</v>
      </c>
      <c r="H51" s="124">
        <v>1</v>
      </c>
      <c r="I51" s="124">
        <v>1</v>
      </c>
      <c r="J51" s="124">
        <v>1</v>
      </c>
      <c r="K51" s="124">
        <v>1</v>
      </c>
      <c r="L51" s="124">
        <v>1</v>
      </c>
      <c r="M51" s="124">
        <v>1</v>
      </c>
      <c r="N51" s="124">
        <v>1</v>
      </c>
      <c r="O51" s="124">
        <v>1</v>
      </c>
      <c r="P51" s="124">
        <v>1</v>
      </c>
      <c r="Q51" s="124">
        <v>1</v>
      </c>
      <c r="R51" s="124">
        <v>1</v>
      </c>
      <c r="S51" s="124">
        <v>1</v>
      </c>
      <c r="T51" s="124">
        <v>1</v>
      </c>
      <c r="U51" s="124">
        <v>1</v>
      </c>
      <c r="V51" s="124">
        <v>1</v>
      </c>
      <c r="W51" s="124">
        <v>1</v>
      </c>
      <c r="X51" s="124">
        <v>1</v>
      </c>
      <c r="Y51" s="124">
        <v>1</v>
      </c>
      <c r="Z51" s="124">
        <v>1</v>
      </c>
      <c r="AA51" s="124">
        <v>1</v>
      </c>
      <c r="AB51" s="125">
        <v>1</v>
      </c>
    </row>
    <row r="52" spans="1:26" ht="12.75">
      <c r="A52" s="126" t="s">
        <v>259</v>
      </c>
      <c r="B52" s="345" t="s">
        <v>260</v>
      </c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6"/>
    </row>
  </sheetData>
  <sheetProtection/>
  <mergeCells count="2">
    <mergeCell ref="A19:AB19"/>
    <mergeCell ref="B52:Z5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U1:U71"/>
  <sheetViews>
    <sheetView zoomScalePageLayoutView="0" workbookViewId="0" topLeftCell="A25">
      <selection activeCell="AK33" sqref="AK33"/>
    </sheetView>
  </sheetViews>
  <sheetFormatPr defaultColWidth="9.33203125" defaultRowHeight="10.5"/>
  <sheetData>
    <row r="1" ht="10.5">
      <c r="U1" s="63"/>
    </row>
    <row r="2" ht="10.5">
      <c r="U2" s="63"/>
    </row>
    <row r="3" ht="10.5">
      <c r="U3" s="63"/>
    </row>
    <row r="4" ht="10.5">
      <c r="U4" s="63"/>
    </row>
    <row r="5" ht="10.5">
      <c r="U5" s="63"/>
    </row>
    <row r="6" ht="10.5">
      <c r="U6" s="63"/>
    </row>
    <row r="7" ht="10.5">
      <c r="U7" s="63"/>
    </row>
    <row r="8" ht="10.5">
      <c r="U8" s="63"/>
    </row>
    <row r="9" ht="10.5">
      <c r="U9" s="63"/>
    </row>
    <row r="10" ht="10.5">
      <c r="U10" s="63"/>
    </row>
    <row r="11" ht="10.5">
      <c r="U11" s="63"/>
    </row>
    <row r="12" ht="10.5">
      <c r="U12" s="63"/>
    </row>
    <row r="13" ht="10.5">
      <c r="U13" s="63"/>
    </row>
    <row r="14" ht="10.5">
      <c r="U14" s="63"/>
    </row>
    <row r="15" ht="10.5">
      <c r="U15" s="63"/>
    </row>
    <row r="16" ht="10.5">
      <c r="U16" s="63"/>
    </row>
    <row r="17" ht="10.5">
      <c r="U17" s="63"/>
    </row>
    <row r="18" ht="10.5">
      <c r="U18" s="63"/>
    </row>
    <row r="19" ht="10.5">
      <c r="U19" s="63"/>
    </row>
    <row r="20" ht="10.5">
      <c r="U20" s="63"/>
    </row>
    <row r="21" ht="10.5">
      <c r="U21" s="63"/>
    </row>
    <row r="22" ht="10.5">
      <c r="U22" s="63"/>
    </row>
    <row r="23" ht="10.5">
      <c r="U23" s="63"/>
    </row>
    <row r="24" ht="10.5">
      <c r="U24" s="63"/>
    </row>
    <row r="25" ht="10.5">
      <c r="U25" s="63"/>
    </row>
    <row r="26" ht="10.5">
      <c r="U26" s="63"/>
    </row>
    <row r="27" ht="10.5">
      <c r="U27" s="63"/>
    </row>
    <row r="28" ht="10.5">
      <c r="U28" s="63"/>
    </row>
    <row r="29" ht="10.5">
      <c r="U29" s="63"/>
    </row>
    <row r="30" ht="10.5">
      <c r="U30" s="63"/>
    </row>
    <row r="31" ht="10.5">
      <c r="U31" s="63"/>
    </row>
    <row r="32" ht="10.5">
      <c r="U32" s="63"/>
    </row>
    <row r="33" ht="10.5">
      <c r="U33" s="63"/>
    </row>
    <row r="34" ht="10.5">
      <c r="U34" s="63"/>
    </row>
    <row r="35" ht="10.5">
      <c r="U35" s="63"/>
    </row>
    <row r="36" ht="10.5">
      <c r="U36" s="63"/>
    </row>
    <row r="37" ht="10.5">
      <c r="U37" s="63"/>
    </row>
    <row r="38" ht="10.5">
      <c r="U38" s="63"/>
    </row>
    <row r="39" ht="10.5">
      <c r="U39" s="63"/>
    </row>
    <row r="40" ht="10.5">
      <c r="U40" s="63"/>
    </row>
    <row r="41" ht="10.5">
      <c r="U41" s="63"/>
    </row>
    <row r="42" ht="10.5">
      <c r="U42" s="63"/>
    </row>
    <row r="43" ht="10.5">
      <c r="U43" s="63"/>
    </row>
    <row r="44" ht="10.5">
      <c r="U44" s="63"/>
    </row>
    <row r="45" ht="10.5">
      <c r="U45" s="63"/>
    </row>
    <row r="46" ht="10.5">
      <c r="U46" s="63"/>
    </row>
    <row r="47" ht="10.5">
      <c r="U47" s="63"/>
    </row>
    <row r="48" ht="10.5">
      <c r="U48" s="63"/>
    </row>
    <row r="49" ht="10.5">
      <c r="U49" s="63"/>
    </row>
    <row r="50" ht="10.5">
      <c r="U50" s="63"/>
    </row>
    <row r="51" ht="10.5">
      <c r="U51" s="63"/>
    </row>
    <row r="52" ht="10.5">
      <c r="U52" s="63"/>
    </row>
    <row r="53" ht="10.5">
      <c r="U53" s="63"/>
    </row>
    <row r="54" ht="10.5">
      <c r="U54" s="63"/>
    </row>
    <row r="55" ht="10.5">
      <c r="U55" s="63"/>
    </row>
    <row r="56" ht="10.5">
      <c r="U56" s="63"/>
    </row>
    <row r="57" ht="10.5">
      <c r="U57" s="63"/>
    </row>
    <row r="58" ht="10.5">
      <c r="U58" s="63"/>
    </row>
    <row r="59" ht="10.5">
      <c r="U59" s="63"/>
    </row>
    <row r="60" ht="10.5">
      <c r="U60" s="63"/>
    </row>
    <row r="61" ht="10.5">
      <c r="U61" s="63"/>
    </row>
    <row r="62" ht="10.5">
      <c r="U62" s="63"/>
    </row>
    <row r="63" ht="10.5">
      <c r="U63" s="63"/>
    </row>
    <row r="64" ht="10.5">
      <c r="U64" s="63"/>
    </row>
    <row r="65" ht="10.5">
      <c r="U65" s="63"/>
    </row>
    <row r="66" ht="10.5">
      <c r="U66" s="63"/>
    </row>
    <row r="67" ht="10.5">
      <c r="U67" s="63"/>
    </row>
    <row r="68" ht="10.5">
      <c r="U68" s="63"/>
    </row>
    <row r="69" ht="10.5">
      <c r="U69" s="63"/>
    </row>
    <row r="70" ht="10.5">
      <c r="U70" s="63"/>
    </row>
    <row r="71" ht="10.5">
      <c r="U71" s="6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Xie, Yulong</dc:creator>
  <cp:keywords/>
  <dc:description/>
  <cp:lastModifiedBy>Jian Zhang</cp:lastModifiedBy>
  <cp:lastPrinted>2011-02-26T00:41:28Z</cp:lastPrinted>
  <dcterms:created xsi:type="dcterms:W3CDTF">2008-01-14T18:21:26Z</dcterms:created>
  <dcterms:modified xsi:type="dcterms:W3CDTF">2018-10-19T02:18:51Z</dcterms:modified>
  <cp:category/>
  <cp:version/>
  <cp:contentType/>
  <cp:contentStatus/>
</cp:coreProperties>
</file>