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 yWindow="65416" windowWidth="17400" windowHeight="9290" tabRatio="943"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<sst xmlns="http://schemas.openxmlformats.org/spreadsheetml/2006/main" count="909" uniqueCount="454">
  <si>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</si>
  <si>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</si>
  <si>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</si>
  <si>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</si>
  <si>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</si>
  <si>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</si>
  <si>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</si>
  <si>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</si>
  <si>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</si>
  <si>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</si>
  <si>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</si>
  <si>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</si>
  <si>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</si>
  <si>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</si>
  <si>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</si>
  <si>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</si>
  <si>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</si>
  <si>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</si>
  <si>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</si>
  <si>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</si>
  <si>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</si>
  <si>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</si>
  <si>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</si>
  <si>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</si>
  <si>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</si>
  <si>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</si>
  <si>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</si>
  <si>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</si>
  <si>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</si>
  <si>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</si>
  <si>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</si>
  <si>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</si>
  <si>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</si>
  <si>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Internal Loads &amp; Schedules</t>
  </si>
  <si>
    <t>Lighting</t>
  </si>
  <si>
    <t>Schedule</t>
  </si>
  <si>
    <t>Occupancy</t>
  </si>
  <si>
    <t>BLDG_LIGHT_SCH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</si>
  <si>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</si>
  <si>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</si>
  <si>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</si>
  <si>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</si>
  <si>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</si>
  <si>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</si>
  <si>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</si>
  <si>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</si>
  <si>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</si>
  <si>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</si>
  <si>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</si>
  <si>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</si>
  <si>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</si>
  <si>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</si>
  <si>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</si>
  <si>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</si>
  <si>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</si>
  <si>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</si>
  <si>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</si>
  <si>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</si>
  <si>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</si>
  <si>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MinOA_MotorizedDamper_Sched</t>
  </si>
  <si>
    <t>MinOA_Sched</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</si>
  <si>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</si>
  <si>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</si>
  <si>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</si>
  <si>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</si>
  <si>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</si>
  <si>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</si>
  <si>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</si>
  <si>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</si>
  <si>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</si>
  <si>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</si>
  <si>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</si>
  <si>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</si>
  <si>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</si>
  <si>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</si>
  <si>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</si>
  <si>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</si>
  <si>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</si>
  <si>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</si>
  <si>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</si>
  <si>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</si>
  <si>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</si>
  <si>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</si>
  <si>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</si>
  <si>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</si>
  <si>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</si>
  <si>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</si>
  <si>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</si>
  <si>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</si>
  <si>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</si>
  <si>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</si>
  <si>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</si>
  <si>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</si>
  <si>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</si>
  <si>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</si>
  <si>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</si>
  <si>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</si>
  <si>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</si>
  <si>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</si>
  <si>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</si>
  <si>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</si>
  <si>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</si>
  <si>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</si>
  <si>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</si>
  <si>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</si>
  <si>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</si>
  <si>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</si>
  <si>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</si>
  <si>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</si>
  <si>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</si>
  <si>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</si>
  <si>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</si>
  <si>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</si>
  <si>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</si>
  <si>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</si>
  <si>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</si>
  <si>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</si>
  <si>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</si>
  <si>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</si>
  <si>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</si>
  <si>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</si>
  <si>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</si>
  <si>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</si>
  <si>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</si>
  <si>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</si>
  <si>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</si>
  <si>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</si>
  <si>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</si>
  <si>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</si>
  <si>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</si>
  <si>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</si>
  <si>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</si>
  <si>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</si>
  <si>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</si>
  <si>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</si>
  <si>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</si>
  <si>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</si>
  <si>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Plug load </t>
  </si>
  <si>
    <t xml:space="preserve">    Average people</t>
  </si>
  <si>
    <t>References</t>
  </si>
  <si>
    <t>HVAC Schedules</t>
  </si>
  <si>
    <t>Internal Loads Schedules</t>
  </si>
  <si>
    <t>Service Water Heater Load Schedule</t>
  </si>
  <si>
    <t xml:space="preserve">    Thermostat Setpoint</t>
  </si>
  <si>
    <t xml:space="preserve">    Thermostat Setback</t>
  </si>
  <si>
    <t>Misc.</t>
  </si>
  <si>
    <t xml:space="preserve">    Thermal properties for ground level floor
    U-factor (Btu / h * ft2 * °F) 
    and/or
    R-value (h * ft2 * °F / Btu)</t>
  </si>
  <si>
    <t xml:space="preserve">    Thermal properties for basement walls</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</si>
  <si>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</si>
  <si>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</si>
  <si>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Skylight</t>
  </si>
  <si>
    <t>NA</t>
  </si>
  <si>
    <t>Slab-on-grade floors (unheated)</t>
  </si>
  <si>
    <t>6 inches standard wood (16.6 lb/ft²)</t>
  </si>
  <si>
    <t xml:space="preserve">   Infiltration</t>
  </si>
  <si>
    <t>Secondary School</t>
  </si>
  <si>
    <t xml:space="preserve">    SHGC</t>
  </si>
  <si>
    <t xml:space="preserve">     Rated Pump Head</t>
  </si>
  <si>
    <t xml:space="preserve">     Cooling Tower Power</t>
  </si>
  <si>
    <t>Through 6/15</t>
  </si>
  <si>
    <t>Through 9/15</t>
  </si>
  <si>
    <t>PNNL 's Glazing Market Data for ASHRAE spreadsheet</t>
  </si>
  <si>
    <t xml:space="preserve">“Study of the U.S. Market For Windows, Doors, and Skylights”, American Architectural Manufacturers Association, Window &amp; Door Manufacturers Association, 2006. </t>
  </si>
  <si>
    <t>Electric load (cooking)</t>
  </si>
  <si>
    <t>Gas Equip Cooking</t>
  </si>
  <si>
    <t>Refrigeration</t>
  </si>
  <si>
    <t>Equipment</t>
  </si>
  <si>
    <t>based on floor plan and floor-to-floor height</t>
  </si>
  <si>
    <t>Multipliers</t>
  </si>
  <si>
    <t>CORNER_CLASS_1_POD_1_ZN_1_FLR_1</t>
  </si>
  <si>
    <t>Yes</t>
  </si>
  <si>
    <t>CORNER_CLASS_1_POD_1_ZN_1_FLR_2</t>
  </si>
  <si>
    <t>MULT_CLASS_1_POD_1_ZN_1_FLR_1</t>
  </si>
  <si>
    <t>MULT_CLASS_1_POD_1_ZN_1_FLR_2</t>
  </si>
  <si>
    <t>CORRIDOR_POD_1_ZN_1_FLR_1</t>
  </si>
  <si>
    <t>CORRIDOR_POD_1_ZN_1_FLR_2</t>
  </si>
  <si>
    <t>CORNER_CLASS_2_POD_1_ZN_1_FLR_1</t>
  </si>
  <si>
    <t>CORNER_CLASS_2_POD_1_ZN_1_FLR_2</t>
  </si>
  <si>
    <t>MULT_CLASS_2_POD_1_ZN_1_FLR_1</t>
  </si>
  <si>
    <t>MULT_CLASS_2_POD_1_ZN_1_FLR_2</t>
  </si>
  <si>
    <t>CORNER_CLASS_1_POD_2_ZN_1_FLR_1</t>
  </si>
  <si>
    <t>CORNER_CLASS_1_POD_2_ZN_1_FLR_2</t>
  </si>
  <si>
    <t>MULT_CLASS_1_POD_2_ZN_1_FLR_1</t>
  </si>
  <si>
    <t>MULT_CLASS_1_POD_2_ZN_1_FLR_2</t>
  </si>
  <si>
    <t>CORRIDOR_POD_2_ZN_1_FLR_1</t>
  </si>
  <si>
    <t>CORRIDOR_POD_2_ZN_1_FLR_2</t>
  </si>
  <si>
    <t>CORNER_CLASS_2_POD_2_ZN_1_FLR_1</t>
  </si>
  <si>
    <t>CORNER_CLASS_2_POD_2_ZN_1_FLR_2</t>
  </si>
  <si>
    <t>MULT_CLASS_2_POD_2_ZN_1_FLR_1</t>
  </si>
  <si>
    <t>MULT_CLASS_2_POD_2_ZN_1_FLR_2</t>
  </si>
  <si>
    <t>CORNER_CLASS_1_POD_3_ZN_1_FLR_1</t>
  </si>
  <si>
    <t>CORNER_CLASS_1_POD_3_ZN_1_FLR_2</t>
  </si>
  <si>
    <t>MULT_CLASS_1_POD_3_ZN_1_FLR_1</t>
  </si>
  <si>
    <t>MULT_CLASS_1_POD_3_ZN_1_FLR_2</t>
  </si>
  <si>
    <t>CORRIDOR_POD_3_ZN_1_FLR_1</t>
  </si>
  <si>
    <t>CORRIDOR_POD_3_ZN_1_FLR_2</t>
  </si>
  <si>
    <t>CORNER_CLASS_2_POD_3_ZN_1_FLR_1</t>
  </si>
  <si>
    <t>CORNER_CLASS_2_POD_3_ZN_1_FLR_2</t>
  </si>
  <si>
    <t>MULT_CLASS_2_POD_3_ZN_1_FLR_1</t>
  </si>
  <si>
    <t>MULT_CLASS_2_POD_3_ZN_1_FLR_2</t>
  </si>
  <si>
    <t>MAIN_CORRIDOR_ZN_1_FLR_1</t>
  </si>
  <si>
    <t>MAIN_CORRIDOR_ZN_1_FLR_2</t>
  </si>
  <si>
    <t>LOBBY_ZN_1_FLR_1</t>
  </si>
  <si>
    <t>LOBBY_ZN_1_FLR_2</t>
  </si>
  <si>
    <t>BATHROOMS_ZN_1_FLR_1</t>
  </si>
  <si>
    <t>BATHROOMS_ZN_1_FLR_2</t>
  </si>
  <si>
    <t>OFFICES_ZN_1_FLR_1</t>
  </si>
  <si>
    <t>OFFICES_ZN_1_FLR_2</t>
  </si>
  <si>
    <t>GYM_ZN_1_FLR_1</t>
  </si>
  <si>
    <t>AUX_GYM_ZN_1_FLR_1</t>
  </si>
  <si>
    <t>AUDITORIUM_ZN_1_FLR_1</t>
  </si>
  <si>
    <t>KITCHEN_ZN_1_FLR_1</t>
  </si>
  <si>
    <t>LIBRARY_MEDIA_CENTER_ZN_1_FLR_2</t>
  </si>
  <si>
    <t>CAFETERIA_ZN_1_FLR_1</t>
  </si>
  <si>
    <t>MECH_ZN_1_FLR_1</t>
  </si>
  <si>
    <t>MECH_ZN_1_FLR_2</t>
  </si>
  <si>
    <t>Zone</t>
  </si>
  <si>
    <t>1/1 - 6/30 and 9/1-12/31</t>
  </si>
  <si>
    <t>(Study Periods)</t>
  </si>
  <si>
    <t>Sat, Sun, Hol, WinterDesign, Other</t>
  </si>
  <si>
    <t>6/30 - 9/1</t>
  </si>
  <si>
    <t>(Summer Holiday)</t>
  </si>
  <si>
    <t>Kitchen_Elec_EQUIP_SCH</t>
  </si>
  <si>
    <t>Kitchen_Gas_EQUIP_SCH</t>
  </si>
  <si>
    <t>BLDG_OCC_SCH</t>
  </si>
  <si>
    <t>1/1 - 6/15 and 9/15-12/31</t>
  </si>
  <si>
    <t>6/15 - 9/15</t>
  </si>
  <si>
    <t>BLDG_OCC_Extend</t>
  </si>
  <si>
    <t xml:space="preserve">BLDG_OCC_SCH_Offices </t>
  </si>
  <si>
    <t>BLDG_OCC_SCH_Offices</t>
  </si>
  <si>
    <t>BLDG_OCC_SCH_Gym</t>
  </si>
  <si>
    <t>BLDG_OCC_SCH_Auditorium</t>
  </si>
  <si>
    <t xml:space="preserve">BLDG_OCC_SCH_Cafeteria </t>
  </si>
  <si>
    <t>BLDG_OCC_SCH_Cafeteria</t>
  </si>
  <si>
    <t>Sat, Sun, Hol, Other</t>
  </si>
  <si>
    <t>HTGSETP_SCH_SETBACk</t>
  </si>
  <si>
    <t>(For mechanical room and bathroom)</t>
  </si>
  <si>
    <t>CLGSETP_SCH_SETUP</t>
  </si>
  <si>
    <t xml:space="preserve">    Supply Fan Mechanical Efficiency (%)</t>
  </si>
  <si>
    <r>
      <t xml:space="preserve">    Average power density (W/ft</t>
    </r>
    <r>
      <rPr>
        <vertAlign val="superscript"/>
        <sz val="10"/>
        <rFont val="Arial"/>
        <family val="2"/>
      </rPr>
      <t>2</t>
    </r>
    <r>
      <rPr>
        <sz val="10"/>
        <rFont val="Arial"/>
        <family val="2"/>
      </rPr>
      <t>)</t>
    </r>
  </si>
  <si>
    <r>
      <t>20.6 W/ft</t>
    </r>
    <r>
      <rPr>
        <vertAlign val="superscript"/>
        <sz val="10"/>
        <rFont val="Arial"/>
        <family val="2"/>
      </rPr>
      <t>2</t>
    </r>
    <r>
      <rPr>
        <sz val="10"/>
        <rFont val="Arial"/>
        <family val="2"/>
      </rPr>
      <t xml:space="preserve"> - 30% Radiant fraction , 25% latent, 20% lost</t>
    </r>
  </si>
  <si>
    <r>
      <t>156 W/ft</t>
    </r>
    <r>
      <rPr>
        <vertAlign val="superscript"/>
        <sz val="10"/>
        <rFont val="Arial"/>
        <family val="2"/>
      </rPr>
      <t>2</t>
    </r>
    <r>
      <rPr>
        <sz val="10"/>
        <rFont val="Arial"/>
        <family val="2"/>
      </rPr>
      <t xml:space="preserve"> - 20% Radiant fraction , 10% latent, 70% lost</t>
    </r>
  </si>
  <si>
    <t>Total Occupants</t>
  </si>
  <si>
    <t>Total OSA Ventilation (cfm/zone)</t>
  </si>
  <si>
    <t>Total OSA Ventilation (cfm/sqft)</t>
  </si>
  <si>
    <t>Assumed Space Type</t>
  </si>
  <si>
    <t>62-1999</t>
  </si>
  <si>
    <t>62.1-2004</t>
  </si>
  <si>
    <t>Classrooms (age 9 plus)</t>
  </si>
  <si>
    <t>Corridors (school)</t>
  </si>
  <si>
    <t>Restroom</t>
  </si>
  <si>
    <t>Office space</t>
  </si>
  <si>
    <t>Gym, stadium (play  area)</t>
  </si>
  <si>
    <t>Auditorium seating area</t>
  </si>
  <si>
    <t>Kitchen</t>
  </si>
  <si>
    <t>Libraries</t>
  </si>
  <si>
    <t>Cafeteria / fast food dining</t>
  </si>
  <si>
    <t>TOTAL</t>
  </si>
  <si>
    <t>Space Type Lookup</t>
  </si>
  <si>
    <t>Art classroom</t>
  </si>
  <si>
    <t xml:space="preserve">Bank vaults/safe deposit </t>
  </si>
  <si>
    <t>Barber shop</t>
  </si>
  <si>
    <t>Barracks sleeping areas</t>
  </si>
  <si>
    <t>Bars, cocktail lounges</t>
  </si>
  <si>
    <t>Beauty and nail salons</t>
  </si>
  <si>
    <t>Bedroom/Living Room (hotel/motel/dorm)</t>
  </si>
  <si>
    <t>Booking/waiting</t>
  </si>
  <si>
    <t>Bowling alley (seating)</t>
  </si>
  <si>
    <t>Cell</t>
  </si>
  <si>
    <t>Classrooms (ages 5-8)</t>
  </si>
  <si>
    <t>Coin operated laundries</t>
  </si>
  <si>
    <t>Computer (not printing)</t>
  </si>
  <si>
    <t>Computer Lab.</t>
  </si>
  <si>
    <t>Conference / meeting</t>
  </si>
  <si>
    <t>Corridors (public spaces)</t>
  </si>
  <si>
    <t>Courtrooms</t>
  </si>
  <si>
    <t>Daycare (through age 4)</t>
  </si>
  <si>
    <t>Dayroom</t>
  </si>
  <si>
    <t>Disco/dance floors</t>
  </si>
  <si>
    <t>Gambling casinos</t>
  </si>
  <si>
    <t>Game arcades</t>
  </si>
  <si>
    <t>Guard stations</t>
  </si>
  <si>
    <t>Health club/aerobics room</t>
  </si>
  <si>
    <t>Health club/weight rooms</t>
  </si>
  <si>
    <t>Lecture Classroom</t>
  </si>
  <si>
    <t>Lecture Hall (fixed seats)</t>
  </si>
  <si>
    <t>Legislative chambers</t>
  </si>
  <si>
    <t>Lobbies</t>
  </si>
  <si>
    <t xml:space="preserve">Lobbies/prefunction (hotel, motel, resort, dorm) </t>
  </si>
  <si>
    <t>Main entry lobbies (office bldgs)3.</t>
  </si>
  <si>
    <t>Mall common areas</t>
  </si>
  <si>
    <t>Media Center</t>
  </si>
  <si>
    <t xml:space="preserve">Multi-purpose assembly (hotel, motel, resort, dorm) </t>
  </si>
  <si>
    <t>Multi-use Assembly (school)</t>
  </si>
  <si>
    <t>Museums (Children’s)</t>
  </si>
  <si>
    <t>Museums/Galleries</t>
  </si>
  <si>
    <t>Music/theater/dance</t>
  </si>
  <si>
    <t>Pet shops (animal areas)</t>
  </si>
  <si>
    <t>Pharmacy (prep. area)</t>
  </si>
  <si>
    <t>Photo studios</t>
  </si>
  <si>
    <t>Places of religious worship</t>
  </si>
  <si>
    <t>Reception areas</t>
  </si>
  <si>
    <t>Restaurant dining rooms</t>
  </si>
  <si>
    <t>Sales (except as below)</t>
  </si>
  <si>
    <t>Science laboratories</t>
  </si>
  <si>
    <t>Shipping/Receiving</t>
  </si>
  <si>
    <t>Spectator areas</t>
  </si>
  <si>
    <t>Sports arena (play area)</t>
  </si>
  <si>
    <t>Stages, studios</t>
  </si>
  <si>
    <t>Storage rooms</t>
  </si>
  <si>
    <t>Supermarket</t>
  </si>
  <si>
    <t>Swimming (pool &amp; deck)</t>
  </si>
  <si>
    <t>Telephone/data entry</t>
  </si>
  <si>
    <t>Transportation waiting</t>
  </si>
  <si>
    <t>Warehouses</t>
  </si>
  <si>
    <t>Wood/metal shop</t>
  </si>
  <si>
    <t>Residiential single bedroom apartment</t>
  </si>
  <si>
    <t>Commercial laundry</t>
  </si>
  <si>
    <t>Patient rooms</t>
  </si>
  <si>
    <t>Medical procedure</t>
  </si>
  <si>
    <t>Operating rooms</t>
  </si>
  <si>
    <t>Recovery and ICU</t>
  </si>
  <si>
    <t>Autopsy rooms</t>
  </si>
  <si>
    <t>Physical therapy</t>
  </si>
  <si>
    <t>85°F Cooling/60°F Heating</t>
  </si>
  <si>
    <t>INFIL_SCH_PNNL</t>
  </si>
  <si>
    <t>Quantity</t>
  </si>
  <si>
    <t>Motor type</t>
  </si>
  <si>
    <t>Peak Motor Power Watts per elevator</t>
  </si>
  <si>
    <t>Heat Gain to Building</t>
  </si>
  <si>
    <t>Peak Fan/lights Power Watts per elevator</t>
  </si>
  <si>
    <t>Motor and fan/lights Schedules</t>
  </si>
  <si>
    <t>hydraulic</t>
  </si>
  <si>
    <t>Interior</t>
  </si>
  <si>
    <t>DOE Commercial Reference Building TSD (unpublished) and models (V1.3_5.0).</t>
  </si>
  <si>
    <t>DOE Commercial Reference Building TSD (unpublished) and models (V1.3_5.0) and Appendix DF 2007</t>
  </si>
  <si>
    <t>BLDG_ELEVATORS</t>
  </si>
  <si>
    <t>Sun</t>
  </si>
  <si>
    <t>ELEV_LIGHT_FAN_SCH_24_7</t>
  </si>
  <si>
    <t>210,900
(340 ft x 460 ft)</t>
  </si>
  <si>
    <t>33%
Ribbon window across all facades on both floors</t>
  </si>
  <si>
    <t>Continuous Band</t>
  </si>
  <si>
    <t>Steel-Framed Walls (2X4 16IN OC)
0.4 in. Stucco+5/8 in. gypsum board + wall Insulation+5/8 in</t>
  </si>
  <si>
    <t>Construction type: 2003 CBECS Data and PNNL's CBECS Study 2007.
Exterior wall layers: default 90.1 layering</t>
  </si>
  <si>
    <t>Built-up Roof: 
Roof membrane+Roof insulation+metal decking</t>
  </si>
  <si>
    <t>Construction type: 2003 CBECS Data and PNNL's CBECS Study 2007. 
Roof layers: default 90.1 layering</t>
  </si>
  <si>
    <t>Dimensions</t>
  </si>
  <si>
    <t>(4 ft x 4 ft) x 54 skylights = 864 ft2 of total skylight area
(4 ft x 4 ft) x 36 skylights = 576 ft2 of total skylight area</t>
  </si>
  <si>
    <t>4% of Gym roof area
4.3% of Aux. Gym roof area</t>
  </si>
  <si>
    <t>6" concrete slab poured directly on to the earth + carpet</t>
  </si>
  <si>
    <t>2 x 4 uninsulated steel stud wall</t>
  </si>
  <si>
    <t xml:space="preserve">   Dimensions</t>
  </si>
  <si>
    <t>1. Packaged air conditioner
2. Air-cooled Chiller</t>
  </si>
  <si>
    <t>2003 CBECS Data, PNNL's CBECS Study 2006, and 90.1 Mechanical Subcommittee input.</t>
  </si>
  <si>
    <t xml:space="preserve">75°F Cooling/70°F Heating </t>
  </si>
  <si>
    <t>44 °F</t>
  </si>
  <si>
    <t>180 °F</t>
  </si>
  <si>
    <t>Variable speed</t>
  </si>
  <si>
    <t>CW: 75 ft
HW: 60 ft</t>
  </si>
  <si>
    <t xml:space="preserve">    Water consumption</t>
  </si>
  <si>
    <r>
      <t xml:space="preserve">See under </t>
    </r>
    <r>
      <rPr>
        <b/>
        <sz val="10"/>
        <rFont val="Arial"/>
        <family val="2"/>
      </rPr>
      <t>Schedules</t>
    </r>
  </si>
  <si>
    <t>User's Manual for ASHRAE Standard 90.1-2004 (Appendix G)</t>
  </si>
  <si>
    <t>Area [ft²]</t>
  </si>
  <si>
    <t>Conditioned [Y/N]</t>
  </si>
  <si>
    <t>Volume
 [ft³]</t>
  </si>
  <si>
    <t>Gross Wall Area [ft²]</t>
  </si>
  <si>
    <t>Window Glass Area [ft²]</t>
  </si>
  <si>
    <t>Lighting [W/ft²]</t>
  </si>
  <si>
    <t>People 
[ft²/person]</t>
  </si>
  <si>
    <t>Number of People</t>
  </si>
  <si>
    <t>Plug and Process [W/ft²]</t>
  </si>
  <si>
    <t>-</t>
  </si>
  <si>
    <t>Zone Name</t>
  </si>
  <si>
    <t>Zone Summary</t>
  </si>
  <si>
    <t>(90.1-2004 baseline requirements for LPD)</t>
  </si>
  <si>
    <t>AREA WEIGHTED AVERAGE</t>
  </si>
  <si>
    <t>90.1-2010
(62.1-2007)</t>
  </si>
  <si>
    <t>Minimum Outdoor Ventilation Air Requirements</t>
  </si>
  <si>
    <t>BLDG_EQUIP_SCH_Base</t>
  </si>
  <si>
    <t>BLDG_EQUIP_SCH_BASE</t>
  </si>
  <si>
    <t>INFIL_Door_Opening_SCH</t>
  </si>
  <si>
    <t>Sat, Sun, Hol, AllOtherDays</t>
  </si>
  <si>
    <t>FAN_SCH</t>
  </si>
  <si>
    <t>AnyNumber</t>
  </si>
  <si>
    <t>WD, SummerDesign, WinterDesign</t>
  </si>
  <si>
    <t>SummerDesign, Sat, Sun, Hol, Other</t>
  </si>
  <si>
    <t>WinterDesign, Sat, Sun, Hol, Other</t>
  </si>
  <si>
    <t>ReheatCoilAvailSched</t>
  </si>
  <si>
    <t>CoolingCoilAvailSched</t>
  </si>
  <si>
    <t>VAV-Supply-Air-Temp-Sch</t>
  </si>
  <si>
    <t>AEDG K-12 Guide</t>
  </si>
  <si>
    <t>Minimum 50 °F, maximum 122 °F</t>
  </si>
  <si>
    <t>See under Zone Summary</t>
  </si>
  <si>
    <t>Gymnasium
Auxiliary Gymnasium</t>
  </si>
  <si>
    <t>1. Gas furnaces inside packaged air conditioning units
2. Gas-fired boiler 
 provide heating hot water and chilled water to these AHUs.</t>
  </si>
  <si>
    <t>90.1 Mechanical Subcommittee, Elevator Working Group</t>
  </si>
  <si>
    <t>600 (main); 6 (dishwasher booster)</t>
  </si>
  <si>
    <t>Notes:</t>
  </si>
  <si>
    <r>
      <t xml:space="preserve">Classrooms zoned by exposure. Corner classrooms separated out from single exposure classrooms. 
Double loaded corridors zoned separately. 
Administrative areas zoned by exposure. 
Gymnasium , auxiliary gym,  auditorium, kitchen, and cafeteria are single zones. 
See </t>
    </r>
    <r>
      <rPr>
        <b/>
        <sz val="10"/>
        <rFont val="Arial"/>
        <family val="2"/>
      </rPr>
      <t>Zone Summary</t>
    </r>
    <r>
      <rPr>
        <sz val="10"/>
        <rFont val="Arial"/>
        <family val="2"/>
      </rPr>
      <t>.</t>
    </r>
    <r>
      <rPr>
        <b/>
        <sz val="10"/>
        <rFont val="Arial"/>
        <family val="2"/>
      </rPr>
      <t xml:space="preserve">                                                   </t>
    </r>
    <r>
      <rPr>
        <sz val="10"/>
        <rFont val="Arial"/>
        <family val="2"/>
      </rPr>
      <t xml:space="preserve"> </t>
    </r>
  </si>
  <si>
    <t>3.6
(top of the window is 8.1 ft high with 4.5 ft high glass)</t>
  </si>
  <si>
    <t>Hypothetical window with weighted U-factor and SHGC</t>
  </si>
  <si>
    <t>140 F (main); 180 F (dishwasher booster)</t>
  </si>
  <si>
    <r>
      <t>Area (ft</t>
    </r>
    <r>
      <rPr>
        <b/>
        <vertAlign val="superscript"/>
        <sz val="10"/>
        <rFont val="Arial"/>
        <family val="2"/>
      </rPr>
      <t>2</t>
    </r>
    <r>
      <rPr>
        <b/>
        <sz val="10"/>
        <rFont val="Arial"/>
        <family val="2"/>
      </rPr>
      <t>)</t>
    </r>
  </si>
  <si>
    <r>
      <t xml:space="preserve">Walk-in freezer and display case both with air-cooled local condensers
</t>
    </r>
  </si>
  <si>
    <t>Saturday</t>
  </si>
  <si>
    <t>Prototype Building Modeling Specifications</t>
  </si>
  <si>
    <t>Gas, electricity</t>
  </si>
  <si>
    <t>Education</t>
  </si>
  <si>
    <t>Non-directional</t>
  </si>
  <si>
    <t>None</t>
  </si>
  <si>
    <t>Requirements in codes or standards
Nonresidential; Walls, Above-Grade, Steel-Framed</t>
  </si>
  <si>
    <t>Applicable codes or standards</t>
  </si>
  <si>
    <t xml:space="preserve">Based on floor area and aspect ratio </t>
  </si>
  <si>
    <t>Vertical</t>
  </si>
  <si>
    <t>Requirements in codes or standards
Nonresidential; Roofs, Insulation entirely above deck</t>
  </si>
  <si>
    <t>Based on floor area and aspect ratio</t>
  </si>
  <si>
    <t>Horizontal</t>
  </si>
  <si>
    <t>Based on window fraction, location, glazing sill height, floor area and aspect ratio</t>
  </si>
  <si>
    <t>Requirements in codes or standards
Nonresidential; Vertical Glazing</t>
  </si>
  <si>
    <t>Hypothetical glass and frame meeting requirements in codes or standards below</t>
  </si>
  <si>
    <t>Requirements in codes or standards
Nonresidential; Skylight with curb, Glass, 2.1-5%</t>
  </si>
  <si>
    <t>Requirements in codes or standards
Nonresidential; Slab-on-Grade Floors, unheated</t>
  </si>
  <si>
    <t>Peak: 0.2016 cfm/sf of above grade exterior wall surface area, adjusted by wind (when fans turn off)
Off Peak: 25% of peak infiltration rate (when fans turn on)
Additional infiltration through building entrance</t>
  </si>
  <si>
    <t>1. CAV system: direct air from the packaged unit
2. VAV System: VAV terminal box with damper and hot water reheating coil
Zone Control Type: minimum supply air at 30% of the zone design peak supply air</t>
  </si>
  <si>
    <t>Autosized to design day</t>
  </si>
  <si>
    <t>Various by climate location and design cooling capacity
Requirements in codes or standards
Minimum equipment efficiency for Air Conditioners and Condensing Units
Minimum equipment efficiency for Air-cooled Chillers</t>
  </si>
  <si>
    <t>Various by climate location and design heating capacity
Requirements in codes or standards
Minimum equipment efficiency for Warm Air Furnaces
Minimum equipment efficiency for Gas and Oil-fired Boilers</t>
  </si>
  <si>
    <t>Requirements in codes or standards</t>
  </si>
  <si>
    <r>
      <t xml:space="preserve">ASHRAE Standard 62.1 or International Mechanical Code
See under </t>
    </r>
    <r>
      <rPr>
        <b/>
        <sz val="10"/>
        <rFont val="Arial"/>
        <family val="2"/>
      </rPr>
      <t>Outdoor Air</t>
    </r>
    <r>
      <rPr>
        <i/>
        <sz val="10"/>
        <rFont val="Arial"/>
        <family val="2"/>
      </rPr>
      <t>.</t>
    </r>
  </si>
  <si>
    <t>Depending on the fan motor size and requirements in codes or standards</t>
  </si>
  <si>
    <t>Requirements in applicable codes or standards for motor efficiency and fan power limitation</t>
  </si>
  <si>
    <t>Depending on the fan supply air cfm</t>
  </si>
  <si>
    <t>Autosized</t>
  </si>
  <si>
    <t>Storage tank</t>
  </si>
  <si>
    <t>Natural gas (main); electric (dishwasher booster)</t>
  </si>
  <si>
    <t>Based on design assumptions for façade, parking lot, entrance, etc. and requirements in codes or standards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</si>
  <si>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</si>
  <si>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1. Listed lighting power density is based on applicable requirements in ASHRAE Standard 90.1-2004. The actual inputs for the models are based on appliable codes and standards</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</si>
  <si>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3. The schedules are also subject to changes in different models based on applicable code requrirements triggered by cllimate zone, system capacity, control type, or other criteria. </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</si>
  <si>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</si>
  <si>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</si>
  <si>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</si>
  <si>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Reference:
</t>
    </r>
    <r>
      <rPr>
        <i/>
        <sz val="10"/>
        <rFont val="Arial"/>
        <family val="2"/>
      </rPr>
      <t>PNNL 2014. Enhancements to ASHRAE Standard 90.1 Prototype Building Models</t>
    </r>
  </si>
  <si>
    <r>
      <t xml:space="preserve">Requirements in codes or standards
See </t>
    </r>
    <r>
      <rPr>
        <b/>
        <sz val="10"/>
        <rFont val="Arial"/>
        <family val="2"/>
      </rPr>
      <t>Zone Summary</t>
    </r>
  </si>
  <si>
    <r>
      <t xml:space="preserve">See under </t>
    </r>
    <r>
      <rPr>
        <b/>
        <sz val="10"/>
        <rFont val="Arial"/>
        <family val="2"/>
      </rPr>
      <t>Zone Summary</t>
    </r>
  </si>
  <si>
    <r>
      <t xml:space="preserve">See under </t>
    </r>
    <r>
      <rPr>
        <b/>
        <sz val="10"/>
        <rFont val="Arial"/>
        <family val="2"/>
      </rPr>
      <t xml:space="preserve">Schedules </t>
    </r>
    <r>
      <rPr>
        <sz val="10"/>
        <rFont val="Arial"/>
        <family val="2"/>
      </rPr>
      <t>and control requirements in codes or standards</t>
    </r>
  </si>
  <si>
    <t>Descriptions</t>
  </si>
  <si>
    <t>Data Source</t>
  </si>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</sst>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_);\(#,##0.000\)"/>
  </numFmts>
  <fonts count="70">
    <font>
      <sz val="8"/>
      <color indexed="8"/>
      <name val="MS Sans Serif"/>
      <family val="0"/>
    </font>
    <font>
      <sz val="11"/>
      <color indexed="8"/>
      <name val="Calibri"/>
      <family val="2"/>
    </font>
    <font>
      <sz val="10"/>
      <name val="Arial"/>
      <family val="2"/>
    </font>
    <font>
      <sz val="12"/>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b/>
      <sz val="10"/>
      <color indexed="8"/>
      <name val="Arial"/>
      <family val="2"/>
    </font>
    <font>
      <i/>
      <sz val="8"/>
      <name val="Arial"/>
      <family val="2"/>
    </font>
    <font>
      <i/>
      <sz val="10"/>
      <name val="Arial"/>
      <family val="2"/>
    </font>
    <font>
      <b/>
      <sz val="8"/>
      <color indexed="9"/>
      <name val="Arial"/>
      <family val="2"/>
    </font>
    <font>
      <sz val="8"/>
      <name val="MS Sans Serif"/>
      <family val="2"/>
    </font>
    <font>
      <vertAlign val="superscript"/>
      <sz val="10"/>
      <name val="Arial"/>
      <family val="2"/>
    </font>
    <font>
      <sz val="9"/>
      <name val="Geneva"/>
      <family val="0"/>
    </font>
    <font>
      <sz val="8"/>
      <color indexed="8"/>
      <name val="Times New Roman"/>
      <family val="1"/>
    </font>
    <font>
      <sz val="10"/>
      <color indexed="8"/>
      <name val="Times New Roman"/>
      <family val="1"/>
    </font>
    <font>
      <b/>
      <vertAlign val="superscript"/>
      <sz val="10"/>
      <name val="Arial"/>
      <family val="2"/>
    </font>
    <font>
      <sz val="10"/>
      <color indexed="55"/>
      <name val="Arial"/>
      <family val="2"/>
    </font>
    <font>
      <b/>
      <sz val="14"/>
      <name val="Arial"/>
      <family val="2"/>
    </font>
    <font>
      <i/>
      <sz val="11"/>
      <name val="Arial"/>
      <family val="2"/>
    </font>
    <font>
      <sz val="10"/>
      <name val="MS Sans Serif"/>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40"/>
      <name val="Arial"/>
      <family val="0"/>
    </font>
    <font>
      <b/>
      <sz val="10"/>
      <color indexed="10"/>
      <name val="Arial"/>
      <family val="0"/>
    </font>
    <font>
      <sz val="8.45"/>
      <color indexed="8"/>
      <name val="Calibri"/>
      <family val="0"/>
    </font>
    <font>
      <sz val="12"/>
      <color indexed="8"/>
      <name val="Arial"/>
      <family val="0"/>
    </font>
    <font>
      <sz val="12"/>
      <color indexed="8"/>
      <name val="Calibri"/>
      <family val="0"/>
    </font>
    <font>
      <b/>
      <sz val="20"/>
      <color indexed="8"/>
      <name val="Arial"/>
      <family val="0"/>
    </font>
    <font>
      <b/>
      <sz val="12"/>
      <color indexed="8"/>
      <name val="Arial"/>
      <family val="0"/>
    </font>
    <font>
      <sz val="7.1"/>
      <color indexed="8"/>
      <name val="Arial"/>
      <family val="0"/>
    </font>
    <font>
      <b/>
      <sz val="10"/>
      <color indexed="8"/>
      <name val="Calibri"/>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1"/>
        <bgColor indexed="64"/>
      </patternFill>
    </fill>
    <fill>
      <patternFill patternType="solid">
        <fgColor theme="0" tint="-0.1499900072813034"/>
        <bgColor indexed="64"/>
      </patternFill>
    </fill>
    <fill>
      <patternFill patternType="solid">
        <fgColor indexed="49"/>
        <bgColor indexed="64"/>
      </patternFill>
    </fill>
    <fill>
      <patternFill patternType="solid">
        <fgColor indexed="55"/>
        <bgColor indexed="64"/>
      </patternFill>
    </fill>
    <fill>
      <patternFill patternType="solid">
        <fgColor rgb="FFCCFFFF"/>
        <bgColor indexed="64"/>
      </patternFill>
    </fill>
    <fill>
      <patternFill patternType="solid">
        <fgColor indexed="4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top style="thin"/>
      <bottom style="thin"/>
    </border>
    <border>
      <left/>
      <right style="thin"/>
      <top style="medium"/>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style="thin"/>
      <top style="thin"/>
      <bottom/>
    </border>
    <border>
      <left style="thin"/>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bottom style="thin"/>
    </border>
    <border>
      <left/>
      <right style="thin"/>
      <top style="thin"/>
      <bottom style="medium"/>
    </border>
    <border>
      <left/>
      <right style="thin"/>
      <top/>
      <bottom style="medium"/>
    </border>
    <border>
      <left style="thin"/>
      <right style="thin">
        <color rgb="FF000000"/>
      </right>
      <top style="thin"/>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
      <left style="thin"/>
      <right/>
      <top style="thin"/>
      <bottom style="thin"/>
    </border>
    <border>
      <left style="medium"/>
      <right/>
      <top style="thin"/>
      <bottom/>
    </border>
    <border>
      <left/>
      <right/>
      <top style="medium"/>
      <bottom style="medium"/>
    </border>
    <border>
      <left/>
      <right style="medium"/>
      <top style="thin"/>
      <bottom style="thin"/>
    </border>
    <border>
      <left style="medium"/>
      <right/>
      <top/>
      <bottom/>
    </border>
    <border>
      <left/>
      <right/>
      <top style="thin"/>
      <bottom style="medium"/>
    </border>
    <border>
      <left style="medium"/>
      <right style="medium"/>
      <top/>
      <bottom style="medium"/>
    </border>
    <border>
      <left style="medium"/>
      <right style="thin"/>
      <top style="thin"/>
      <bottom style="medium"/>
    </border>
    <border>
      <left/>
      <right/>
      <top/>
      <bottom style="medium"/>
    </border>
    <border>
      <left style="thin"/>
      <right style="thin"/>
      <top style="thin"/>
      <bottom style="medium"/>
    </border>
    <border>
      <left style="medium"/>
      <right style="medium"/>
      <top style="thin"/>
      <bottom style="thin"/>
    </border>
    <border>
      <left style="medium"/>
      <right/>
      <top style="thin"/>
      <bottom style="medium"/>
    </border>
    <border>
      <left style="thin"/>
      <right style="thin"/>
      <top style="medium"/>
      <bottom style="thin"/>
    </border>
    <border>
      <left style="thin"/>
      <right style="thin"/>
      <top style="medium"/>
      <bottom/>
    </border>
    <border>
      <left style="medium"/>
      <right/>
      <top style="medium"/>
      <bottom style="medium"/>
    </border>
    <border>
      <left/>
      <right style="medium"/>
      <top style="medium"/>
      <bottom style="thin"/>
    </border>
    <border>
      <left style="thin"/>
      <right style="medium"/>
      <top style="thin"/>
      <bottom style="medium"/>
    </border>
    <border>
      <left style="medium"/>
      <right style="thin"/>
      <top style="thin"/>
      <bottom/>
    </border>
    <border>
      <left style="medium"/>
      <right style="thin"/>
      <top/>
      <bottom/>
    </border>
    <border>
      <left/>
      <right style="medium"/>
      <top/>
      <bottom style="thin"/>
    </border>
    <border>
      <left/>
      <right style="medium"/>
      <top style="thin"/>
      <bottom/>
    </border>
    <border>
      <left/>
      <right style="medium"/>
      <top/>
      <bottom/>
    </border>
    <border>
      <left style="thin"/>
      <right style="medium"/>
      <top style="medium"/>
      <bottom style="thin"/>
    </border>
    <border>
      <left/>
      <right style="medium"/>
      <top style="thin"/>
      <bottom style="medium"/>
    </border>
    <border>
      <left/>
      <right style="medium"/>
      <top style="medium"/>
      <bottom style="mediu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s>
  <cellStyleXfs count="9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2" fillId="0" borderId="0">
      <alignment/>
      <protection/>
    </xf>
    <xf numFmtId="0" fontId="5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5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32" borderId="7" applyNumberFormat="0" applyFont="0" applyAlignment="0" applyProtection="0"/>
    <xf numFmtId="0" fontId="52" fillId="32" borderId="7" applyNumberFormat="0" applyFont="0" applyAlignment="0" applyProtection="0"/>
    <xf numFmtId="0" fontId="65"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1">
    <xf numFmtId="0" fontId="0" fillId="0" borderId="0" xfId="0" applyAlignment="1">
      <alignment vertical="top" wrapText="1"/>
    </xf>
    <xf numFmtId="0" fontId="8" fillId="0" borderId="0" xfId="77" applyFont="1" applyBorder="1" applyAlignment="1">
      <alignment horizontal="left" vertical="center" wrapText="1"/>
      <protection/>
    </xf>
    <xf numFmtId="0" fontId="7" fillId="0" borderId="10" xfId="77" applyFont="1" applyBorder="1" applyAlignment="1">
      <alignment horizontal="left" vertical="top"/>
      <protection/>
    </xf>
    <xf numFmtId="0" fontId="7" fillId="0" borderId="10" xfId="77" applyFont="1" applyFill="1" applyBorder="1" applyAlignment="1">
      <alignment horizontal="left" vertical="top" wrapText="1"/>
      <protection/>
    </xf>
    <xf numFmtId="0" fontId="7" fillId="0" borderId="11" xfId="77" applyFont="1" applyBorder="1" applyAlignment="1">
      <alignment horizontal="left" vertical="top" wrapText="1"/>
      <protection/>
    </xf>
    <xf numFmtId="0" fontId="8" fillId="0" borderId="0" xfId="79" applyFont="1">
      <alignment/>
      <protection/>
    </xf>
    <xf numFmtId="0" fontId="6" fillId="0" borderId="12" xfId="77" applyFont="1" applyFill="1" applyBorder="1" applyAlignment="1">
      <alignment vertical="top" wrapText="1"/>
      <protection/>
    </xf>
    <xf numFmtId="0" fontId="6" fillId="0" borderId="13" xfId="77" applyFont="1" applyBorder="1" applyAlignment="1">
      <alignment wrapText="1"/>
      <protection/>
    </xf>
    <xf numFmtId="0" fontId="6" fillId="0" borderId="14" xfId="77" applyFont="1" applyBorder="1" applyAlignment="1">
      <alignment wrapText="1"/>
      <protection/>
    </xf>
    <xf numFmtId="0" fontId="6" fillId="0" borderId="12" xfId="77" applyFont="1" applyBorder="1" applyAlignment="1">
      <alignment vertical="top" wrapText="1"/>
      <protection/>
    </xf>
    <xf numFmtId="0" fontId="6" fillId="0" borderId="11" xfId="77" applyFont="1" applyBorder="1" applyAlignment="1">
      <alignment vertical="top" wrapText="1"/>
      <protection/>
    </xf>
    <xf numFmtId="0" fontId="2" fillId="0" borderId="11" xfId="77" applyFont="1" applyBorder="1" applyAlignment="1">
      <alignment horizontal="left" vertical="top" wrapText="1"/>
      <protection/>
    </xf>
    <xf numFmtId="0" fontId="2" fillId="0" borderId="10" xfId="77" applyFont="1" applyBorder="1" applyAlignment="1">
      <alignment horizontal="left" vertical="top" wrapText="1"/>
      <protection/>
    </xf>
    <xf numFmtId="0" fontId="2" fillId="0" borderId="10" xfId="77" applyFont="1" applyBorder="1" applyAlignment="1">
      <alignment vertical="top" wrapText="1"/>
      <protection/>
    </xf>
    <xf numFmtId="0" fontId="6" fillId="0" borderId="15" xfId="77" applyFont="1" applyBorder="1" applyAlignment="1">
      <alignment wrapText="1"/>
      <protection/>
    </xf>
    <xf numFmtId="0" fontId="6" fillId="0" borderId="16" xfId="77" applyFont="1" applyBorder="1" applyAlignment="1">
      <alignment wrapText="1"/>
      <protection/>
    </xf>
    <xf numFmtId="0" fontId="2" fillId="0" borderId="14" xfId="77" applyFont="1" applyBorder="1" applyAlignment="1">
      <alignment horizontal="center" vertical="center" wrapText="1"/>
      <protection/>
    </xf>
    <xf numFmtId="0" fontId="8" fillId="0" borderId="17" xfId="79" applyFont="1" applyBorder="1">
      <alignment/>
      <protection/>
    </xf>
    <xf numFmtId="0" fontId="8" fillId="0" borderId="0" xfId="79" applyFont="1" applyBorder="1">
      <alignment/>
      <protection/>
    </xf>
    <xf numFmtId="0" fontId="8" fillId="0" borderId="0" xfId="79" applyFont="1" applyBorder="1" applyAlignment="1">
      <alignment horizontal="center"/>
      <protection/>
    </xf>
    <xf numFmtId="0" fontId="8" fillId="0" borderId="18" xfId="79" applyFont="1" applyBorder="1" applyAlignment="1">
      <alignment horizontal="center"/>
      <protection/>
    </xf>
    <xf numFmtId="165" fontId="8" fillId="0" borderId="0" xfId="79" applyNumberFormat="1" applyFont="1" applyBorder="1" applyAlignment="1">
      <alignment horizontal="center"/>
      <protection/>
    </xf>
    <xf numFmtId="165" fontId="8" fillId="0" borderId="18" xfId="79" applyNumberFormat="1" applyFont="1" applyBorder="1" applyAlignment="1">
      <alignment horizontal="center"/>
      <protection/>
    </xf>
    <xf numFmtId="0" fontId="18" fillId="0" borderId="0" xfId="0" applyFont="1" applyAlignment="1">
      <alignment horizontal="center" vertical="top" wrapText="1"/>
    </xf>
    <xf numFmtId="0" fontId="18" fillId="0" borderId="0" xfId="0" applyFont="1" applyAlignment="1">
      <alignment vertical="top" wrapText="1"/>
    </xf>
    <xf numFmtId="3" fontId="18" fillId="0" borderId="0" xfId="0" applyNumberFormat="1" applyFont="1" applyAlignment="1">
      <alignment vertical="top" wrapText="1"/>
    </xf>
    <xf numFmtId="0" fontId="17" fillId="0" borderId="0" xfId="0" applyFont="1" applyAlignment="1">
      <alignment horizontal="center" vertical="top" wrapText="1"/>
    </xf>
    <xf numFmtId="0" fontId="17" fillId="0" borderId="0" xfId="0" applyFont="1" applyAlignment="1">
      <alignment vertical="top" wrapText="1"/>
    </xf>
    <xf numFmtId="0" fontId="18" fillId="0" borderId="0" xfId="0" applyFont="1" applyAlignment="1">
      <alignment horizontal="left" vertical="top" wrapText="1"/>
    </xf>
    <xf numFmtId="0" fontId="0" fillId="0" borderId="0" xfId="0" applyFill="1" applyAlignment="1">
      <alignment vertical="top" wrapText="1"/>
    </xf>
    <xf numFmtId="0" fontId="8" fillId="0" borderId="19" xfId="79" applyFont="1" applyFill="1" applyBorder="1">
      <alignment/>
      <protection/>
    </xf>
    <xf numFmtId="0" fontId="8" fillId="0" borderId="20" xfId="79" applyFont="1" applyFill="1" applyBorder="1">
      <alignment/>
      <protection/>
    </xf>
    <xf numFmtId="0" fontId="8" fillId="0" borderId="17" xfId="79" applyFont="1" applyFill="1" applyBorder="1">
      <alignment/>
      <protection/>
    </xf>
    <xf numFmtId="0" fontId="8" fillId="0" borderId="0" xfId="79" applyFont="1" applyFill="1" applyBorder="1">
      <alignment/>
      <protection/>
    </xf>
    <xf numFmtId="1" fontId="8" fillId="0" borderId="17" xfId="79" applyNumberFormat="1" applyFont="1" applyFill="1" applyBorder="1" applyAlignment="1">
      <alignment horizontal="center"/>
      <protection/>
    </xf>
    <xf numFmtId="1" fontId="8" fillId="0" borderId="0" xfId="79" applyNumberFormat="1" applyFont="1" applyFill="1" applyBorder="1" applyAlignment="1">
      <alignment horizontal="center"/>
      <protection/>
    </xf>
    <xf numFmtId="1" fontId="8" fillId="0" borderId="18" xfId="79" applyNumberFormat="1" applyFont="1" applyFill="1" applyBorder="1" applyAlignment="1">
      <alignment horizontal="center"/>
      <protection/>
    </xf>
    <xf numFmtId="0" fontId="8" fillId="0" borderId="17" xfId="79" applyFont="1" applyFill="1" applyBorder="1" applyAlignment="1">
      <alignment wrapText="1"/>
      <protection/>
    </xf>
    <xf numFmtId="165" fontId="8" fillId="0" borderId="17" xfId="79" applyNumberFormat="1" applyFont="1" applyFill="1" applyBorder="1" applyAlignment="1">
      <alignment horizontal="center"/>
      <protection/>
    </xf>
    <xf numFmtId="165" fontId="8" fillId="0" borderId="0" xfId="79" applyNumberFormat="1" applyFont="1" applyFill="1" applyBorder="1" applyAlignment="1">
      <alignment horizontal="center"/>
      <protection/>
    </xf>
    <xf numFmtId="165" fontId="8" fillId="0" borderId="18" xfId="79" applyNumberFormat="1" applyFont="1" applyFill="1" applyBorder="1" applyAlignment="1">
      <alignment horizontal="center"/>
      <protection/>
    </xf>
    <xf numFmtId="0" fontId="8" fillId="0" borderId="17" xfId="79" applyFont="1" applyFill="1" applyBorder="1" applyAlignment="1">
      <alignment horizontal="center"/>
      <protection/>
    </xf>
    <xf numFmtId="0" fontId="8" fillId="0" borderId="0" xfId="79" applyFont="1" applyFill="1" applyBorder="1" applyAlignment="1">
      <alignment horizontal="center"/>
      <protection/>
    </xf>
    <xf numFmtId="0" fontId="8" fillId="0" borderId="18" xfId="79" applyFont="1" applyFill="1" applyBorder="1" applyAlignment="1">
      <alignment horizontal="center"/>
      <protection/>
    </xf>
    <xf numFmtId="0" fontId="8" fillId="0" borderId="21" xfId="79" applyFont="1" applyFill="1" applyBorder="1">
      <alignment/>
      <protection/>
    </xf>
    <xf numFmtId="0" fontId="8" fillId="0" borderId="22" xfId="79" applyFont="1" applyFill="1" applyBorder="1">
      <alignment/>
      <protection/>
    </xf>
    <xf numFmtId="1" fontId="8" fillId="0" borderId="21" xfId="79" applyNumberFormat="1" applyFont="1" applyFill="1" applyBorder="1" applyAlignment="1">
      <alignment horizontal="center"/>
      <protection/>
    </xf>
    <xf numFmtId="1" fontId="8" fillId="0" borderId="22" xfId="79" applyNumberFormat="1" applyFont="1" applyFill="1" applyBorder="1" applyAlignment="1">
      <alignment horizontal="center"/>
      <protection/>
    </xf>
    <xf numFmtId="1" fontId="8" fillId="0" borderId="23" xfId="79" applyNumberFormat="1" applyFont="1" applyFill="1" applyBorder="1" applyAlignment="1">
      <alignment horizontal="center"/>
      <protection/>
    </xf>
    <xf numFmtId="0" fontId="13" fillId="33" borderId="19" xfId="79" applyFont="1" applyFill="1" applyBorder="1">
      <alignment/>
      <protection/>
    </xf>
    <xf numFmtId="0" fontId="13" fillId="33" borderId="20" xfId="79" applyFont="1" applyFill="1" applyBorder="1">
      <alignment/>
      <protection/>
    </xf>
    <xf numFmtId="49" fontId="13" fillId="33" borderId="20" xfId="0" applyNumberFormat="1" applyFont="1" applyFill="1" applyBorder="1" applyAlignment="1">
      <alignment horizontal="center"/>
    </xf>
    <xf numFmtId="49" fontId="13" fillId="33" borderId="24" xfId="0" applyNumberFormat="1" applyFont="1" applyFill="1" applyBorder="1" applyAlignment="1">
      <alignment horizontal="center"/>
    </xf>
    <xf numFmtId="1" fontId="8" fillId="0" borderId="0" xfId="79" applyNumberFormat="1" applyFont="1" applyBorder="1" applyAlignment="1">
      <alignment horizontal="center"/>
      <protection/>
    </xf>
    <xf numFmtId="1" fontId="8" fillId="0" borderId="18" xfId="79" applyNumberFormat="1" applyFont="1" applyBorder="1" applyAlignment="1">
      <alignment horizontal="center"/>
      <protection/>
    </xf>
    <xf numFmtId="165" fontId="8" fillId="0" borderId="20" xfId="79" applyNumberFormat="1" applyFont="1" applyFill="1" applyBorder="1" applyAlignment="1">
      <alignment horizontal="center"/>
      <protection/>
    </xf>
    <xf numFmtId="165" fontId="8" fillId="0" borderId="24" xfId="79" applyNumberFormat="1" applyFont="1" applyFill="1" applyBorder="1" applyAlignment="1">
      <alignment horizontal="center"/>
      <protection/>
    </xf>
    <xf numFmtId="0" fontId="8" fillId="0" borderId="0" xfId="79" applyFont="1" applyFill="1" applyBorder="1" quotePrefix="1">
      <alignment/>
      <protection/>
    </xf>
    <xf numFmtId="165" fontId="8" fillId="0" borderId="22" xfId="79" applyNumberFormat="1" applyFont="1" applyFill="1" applyBorder="1" applyAlignment="1">
      <alignment horizontal="center"/>
      <protection/>
    </xf>
    <xf numFmtId="165" fontId="8" fillId="0" borderId="23" xfId="79" applyNumberFormat="1" applyFont="1" applyFill="1" applyBorder="1" applyAlignment="1">
      <alignment horizontal="center"/>
      <protection/>
    </xf>
    <xf numFmtId="1" fontId="8" fillId="0" borderId="19" xfId="79" applyNumberFormat="1" applyFont="1" applyFill="1" applyBorder="1" applyAlignment="1">
      <alignment horizontal="center"/>
      <protection/>
    </xf>
    <xf numFmtId="1" fontId="8" fillId="0" borderId="20" xfId="79" applyNumberFormat="1" applyFont="1" applyFill="1" applyBorder="1" applyAlignment="1">
      <alignment horizontal="center"/>
      <protection/>
    </xf>
    <xf numFmtId="1" fontId="8" fillId="0" borderId="24" xfId="79" applyNumberFormat="1" applyFont="1" applyFill="1" applyBorder="1" applyAlignment="1">
      <alignment horizontal="center"/>
      <protection/>
    </xf>
    <xf numFmtId="0" fontId="4" fillId="0" borderId="0" xfId="79" applyFont="1" applyFill="1" applyAlignment="1">
      <alignment horizontal="right" vertical="top"/>
      <protection/>
    </xf>
    <xf numFmtId="0" fontId="8" fillId="0" borderId="0" xfId="79" applyFont="1" applyFill="1">
      <alignment/>
      <protection/>
    </xf>
    <xf numFmtId="165" fontId="8" fillId="0" borderId="0" xfId="79" applyNumberFormat="1" applyFont="1" applyFill="1" applyAlignment="1">
      <alignment horizontal="center"/>
      <protection/>
    </xf>
    <xf numFmtId="0" fontId="2" fillId="0" borderId="25" xfId="77" applyFont="1" applyBorder="1" applyAlignment="1">
      <alignment horizontal="left" vertical="top" wrapText="1"/>
      <protection/>
    </xf>
    <xf numFmtId="0" fontId="2" fillId="0" borderId="26" xfId="77" applyFont="1" applyBorder="1" applyAlignment="1">
      <alignment horizontal="left" vertical="top" wrapText="1"/>
      <protection/>
    </xf>
    <xf numFmtId="0" fontId="2" fillId="34" borderId="16" xfId="77" applyFont="1" applyFill="1" applyBorder="1" applyAlignment="1">
      <alignment horizontal="left" vertical="center" wrapText="1"/>
      <protection/>
    </xf>
    <xf numFmtId="0" fontId="2" fillId="0" borderId="27" xfId="77" applyFont="1" applyBorder="1" applyAlignment="1">
      <alignment vertical="top" wrapText="1"/>
      <protection/>
    </xf>
    <xf numFmtId="0" fontId="12" fillId="34" borderId="28" xfId="77" applyFont="1" applyFill="1" applyBorder="1" applyAlignment="1">
      <alignment vertical="top" wrapText="1"/>
      <protection/>
    </xf>
    <xf numFmtId="0" fontId="12" fillId="34" borderId="29" xfId="77" applyFont="1" applyFill="1" applyBorder="1" applyAlignment="1">
      <alignment vertical="top" wrapText="1"/>
      <protection/>
    </xf>
    <xf numFmtId="0" fontId="12" fillId="34" borderId="30" xfId="77" applyFont="1" applyFill="1" applyBorder="1" applyAlignment="1">
      <alignment vertical="top" wrapText="1"/>
      <protection/>
    </xf>
    <xf numFmtId="0" fontId="2" fillId="34" borderId="16" xfId="77" applyFont="1" applyFill="1" applyBorder="1" applyAlignment="1">
      <alignment horizontal="center" vertical="center" wrapText="1"/>
      <protection/>
    </xf>
    <xf numFmtId="0" fontId="2" fillId="34" borderId="30" xfId="77" applyFont="1" applyFill="1" applyBorder="1" applyAlignment="1">
      <alignment vertical="center" wrapText="1"/>
      <protection/>
    </xf>
    <xf numFmtId="0" fontId="2" fillId="34" borderId="24" xfId="77" applyFont="1" applyFill="1" applyBorder="1" applyAlignment="1">
      <alignment horizontal="left" vertical="center" wrapText="1"/>
      <protection/>
    </xf>
    <xf numFmtId="0" fontId="2" fillId="0" borderId="27" xfId="77" applyFont="1" applyFill="1" applyBorder="1" applyAlignment="1">
      <alignment vertical="top" wrapText="1"/>
      <protection/>
    </xf>
    <xf numFmtId="0" fontId="2" fillId="0" borderId="15" xfId="77" applyFont="1" applyBorder="1" applyAlignment="1">
      <alignment wrapText="1"/>
      <protection/>
    </xf>
    <xf numFmtId="0" fontId="2" fillId="0" borderId="16" xfId="77" applyFont="1" applyBorder="1" applyAlignment="1">
      <alignment wrapText="1"/>
      <protection/>
    </xf>
    <xf numFmtId="0" fontId="2" fillId="0" borderId="31" xfId="77" applyFont="1" applyBorder="1" applyAlignment="1">
      <alignment wrapText="1"/>
      <protection/>
    </xf>
    <xf numFmtId="0" fontId="2" fillId="0" borderId="32" xfId="77" applyFont="1" applyBorder="1" applyAlignment="1">
      <alignment wrapText="1"/>
      <protection/>
    </xf>
    <xf numFmtId="0" fontId="2" fillId="0" borderId="27" xfId="77" applyFont="1" applyBorder="1" applyAlignment="1">
      <alignment wrapText="1"/>
      <protection/>
    </xf>
    <xf numFmtId="0" fontId="2" fillId="0" borderId="0" xfId="77" applyFont="1" applyBorder="1" applyAlignment="1">
      <alignment wrapText="1"/>
      <protection/>
    </xf>
    <xf numFmtId="0" fontId="2" fillId="0" borderId="0" xfId="77" applyFont="1" applyBorder="1" applyAlignment="1">
      <alignment horizontal="left" vertical="center" wrapText="1"/>
      <protection/>
    </xf>
    <xf numFmtId="0" fontId="2" fillId="0" borderId="0" xfId="77" applyFont="1" applyAlignment="1">
      <alignment horizontal="left" vertical="center" wrapText="1"/>
      <protection/>
    </xf>
    <xf numFmtId="0" fontId="2" fillId="0" borderId="11" xfId="77" applyFont="1" applyBorder="1" applyAlignment="1">
      <alignment horizontal="left" vertical="center" wrapText="1"/>
      <protection/>
    </xf>
    <xf numFmtId="0" fontId="9" fillId="0" borderId="0" xfId="0" applyFont="1" applyAlignment="1">
      <alignment horizontal="center" vertical="top" wrapText="1"/>
    </xf>
    <xf numFmtId="0" fontId="9" fillId="0" borderId="0" xfId="0" applyFont="1" applyAlignment="1">
      <alignment vertical="top" wrapText="1"/>
    </xf>
    <xf numFmtId="0" fontId="6" fillId="0" borderId="33" xfId="0" applyFont="1" applyFill="1" applyBorder="1" applyAlignment="1">
      <alignment horizontal="center" vertical="center" wrapText="1"/>
    </xf>
    <xf numFmtId="0" fontId="6" fillId="0" borderId="25" xfId="0" applyFont="1" applyBorder="1" applyAlignment="1">
      <alignment horizontal="center" vertical="center"/>
    </xf>
    <xf numFmtId="0" fontId="10" fillId="0" borderId="25" xfId="0" applyFont="1" applyBorder="1" applyAlignment="1">
      <alignment horizontal="center" vertical="center" wrapText="1"/>
    </xf>
    <xf numFmtId="0" fontId="9" fillId="0" borderId="34" xfId="0" applyFont="1" applyBorder="1" applyAlignment="1">
      <alignment horizontal="left" vertical="top" wrapText="1"/>
    </xf>
    <xf numFmtId="3" fontId="69" fillId="0" borderId="24" xfId="70" applyNumberFormat="1" applyFont="1" applyBorder="1" applyAlignment="1">
      <alignment horizontal="center"/>
      <protection/>
    </xf>
    <xf numFmtId="0" fontId="9" fillId="0" borderId="34" xfId="0" applyFont="1" applyBorder="1" applyAlignment="1">
      <alignment horizontal="center" vertical="top" wrapText="1"/>
    </xf>
    <xf numFmtId="3" fontId="69" fillId="0" borderId="34" xfId="70" applyNumberFormat="1" applyFont="1" applyBorder="1" applyAlignment="1">
      <alignment horizontal="center"/>
      <protection/>
    </xf>
    <xf numFmtId="164" fontId="69" fillId="0" borderId="34" xfId="70" applyNumberFormat="1" applyFont="1" applyBorder="1" applyAlignment="1">
      <alignment horizontal="center"/>
      <protection/>
    </xf>
    <xf numFmtId="165" fontId="9" fillId="0" borderId="34" xfId="0" applyNumberFormat="1" applyFont="1" applyBorder="1" applyAlignment="1">
      <alignment horizontal="center" vertical="top" wrapText="1"/>
    </xf>
    <xf numFmtId="0" fontId="9" fillId="0" borderId="35" xfId="0" applyFont="1" applyBorder="1" applyAlignment="1">
      <alignment horizontal="left" vertical="top" wrapText="1"/>
    </xf>
    <xf numFmtId="3" fontId="69" fillId="0" borderId="18" xfId="70" applyNumberFormat="1" applyFont="1" applyBorder="1" applyAlignment="1">
      <alignment horizontal="center"/>
      <protection/>
    </xf>
    <xf numFmtId="0" fontId="9" fillId="0" borderId="35" xfId="0" applyFont="1" applyBorder="1" applyAlignment="1">
      <alignment horizontal="center" vertical="top" wrapText="1"/>
    </xf>
    <xf numFmtId="3" fontId="69" fillId="0" borderId="35" xfId="70" applyNumberFormat="1" applyFont="1" applyBorder="1" applyAlignment="1">
      <alignment horizontal="center"/>
      <protection/>
    </xf>
    <xf numFmtId="164" fontId="69" fillId="0" borderId="35" xfId="70" applyNumberFormat="1" applyFont="1" applyBorder="1" applyAlignment="1">
      <alignment horizontal="center"/>
      <protection/>
    </xf>
    <xf numFmtId="165" fontId="9" fillId="0" borderId="35" xfId="0" applyNumberFormat="1" applyFont="1" applyBorder="1" applyAlignment="1">
      <alignment horizontal="center" vertical="top" wrapText="1"/>
    </xf>
    <xf numFmtId="0" fontId="9" fillId="0" borderId="36" xfId="0" applyFont="1" applyBorder="1" applyAlignment="1">
      <alignment horizontal="left" vertical="top" wrapText="1"/>
    </xf>
    <xf numFmtId="0" fontId="9" fillId="0" borderId="36" xfId="66" applyFont="1" applyBorder="1" applyAlignment="1">
      <alignment vertical="top" wrapText="1"/>
    </xf>
    <xf numFmtId="3" fontId="9" fillId="0" borderId="25" xfId="66" applyNumberFormat="1" applyFont="1" applyBorder="1" applyAlignment="1">
      <alignment horizontal="center" vertical="top" wrapText="1"/>
    </xf>
    <xf numFmtId="0" fontId="9" fillId="0" borderId="25" xfId="66" applyFont="1" applyBorder="1" applyAlignment="1">
      <alignment vertical="top" wrapText="1"/>
    </xf>
    <xf numFmtId="2" fontId="9" fillId="0" borderId="25" xfId="66" applyNumberFormat="1" applyFont="1" applyBorder="1" applyAlignment="1">
      <alignment horizontal="center" vertical="top" wrapText="1"/>
    </xf>
    <xf numFmtId="0" fontId="6" fillId="0" borderId="0" xfId="0" applyFont="1" applyAlignment="1">
      <alignment horizontal="left"/>
    </xf>
    <xf numFmtId="0" fontId="2" fillId="0" borderId="0" xfId="0" applyFont="1" applyAlignment="1">
      <alignment horizontal="left"/>
    </xf>
    <xf numFmtId="0" fontId="9" fillId="35" borderId="25" xfId="66" applyFont="1" applyFill="1" applyBorder="1" applyAlignment="1">
      <alignment horizontal="center" vertical="top" wrapText="1"/>
    </xf>
    <xf numFmtId="0" fontId="2" fillId="0" borderId="0" xfId="70" applyFont="1" applyAlignment="1">
      <alignment horizontal="center"/>
      <protection/>
    </xf>
    <xf numFmtId="43" fontId="2" fillId="0" borderId="0" xfId="42" applyFont="1" applyAlignment="1">
      <alignment horizontal="center"/>
    </xf>
    <xf numFmtId="0" fontId="12" fillId="0" borderId="0" xfId="70" applyFont="1" applyAlignment="1">
      <alignment horizontal="left"/>
      <protection/>
    </xf>
    <xf numFmtId="0" fontId="6" fillId="0" borderId="34" xfId="70" applyFont="1" applyBorder="1" applyAlignment="1">
      <alignment horizontal="center" wrapText="1"/>
      <protection/>
    </xf>
    <xf numFmtId="43" fontId="6" fillId="0" borderId="34" xfId="42" applyFont="1" applyBorder="1" applyAlignment="1">
      <alignment horizontal="center" wrapText="1"/>
    </xf>
    <xf numFmtId="0" fontId="2" fillId="0" borderId="0" xfId="70" applyFont="1" applyAlignment="1">
      <alignment horizontal="center" wrapText="1"/>
      <protection/>
    </xf>
    <xf numFmtId="0" fontId="6" fillId="0" borderId="36" xfId="70" applyFont="1" applyBorder="1" applyAlignment="1">
      <alignment horizontal="center"/>
      <protection/>
    </xf>
    <xf numFmtId="0" fontId="6" fillId="0" borderId="36" xfId="64" applyFont="1" applyBorder="1" applyAlignment="1">
      <alignment horizontal="center"/>
    </xf>
    <xf numFmtId="0" fontId="10" fillId="0" borderId="37" xfId="64" applyFont="1" applyBorder="1" applyAlignment="1">
      <alignment horizontal="center" wrapText="1"/>
    </xf>
    <xf numFmtId="0" fontId="6" fillId="0" borderId="23" xfId="42" applyNumberFormat="1" applyFont="1" applyFill="1" applyBorder="1" applyAlignment="1">
      <alignment horizontal="center" wrapText="1"/>
    </xf>
    <xf numFmtId="43" fontId="6" fillId="0" borderId="22" xfId="42" applyFont="1" applyFill="1" applyBorder="1" applyAlignment="1">
      <alignment horizontal="center" wrapText="1"/>
    </xf>
    <xf numFmtId="43" fontId="6" fillId="0" borderId="23" xfId="44" applyFont="1" applyFill="1" applyBorder="1" applyAlignment="1">
      <alignment horizontal="center" wrapText="1"/>
    </xf>
    <xf numFmtId="43" fontId="6" fillId="0" borderId="21" xfId="42" applyFont="1" applyBorder="1" applyAlignment="1">
      <alignment horizontal="center" wrapText="1"/>
    </xf>
    <xf numFmtId="43" fontId="6" fillId="0" borderId="22" xfId="42" applyFont="1" applyBorder="1" applyAlignment="1">
      <alignment horizontal="center" wrapText="1"/>
    </xf>
    <xf numFmtId="43" fontId="6" fillId="0" borderId="23" xfId="44" applyFont="1" applyBorder="1" applyAlignment="1">
      <alignment horizontal="center" wrapText="1"/>
    </xf>
    <xf numFmtId="0" fontId="2" fillId="0" borderId="17" xfId="70" applyFont="1" applyBorder="1" applyAlignment="1">
      <alignment horizontal="left" wrapText="1"/>
      <protection/>
    </xf>
    <xf numFmtId="3" fontId="2" fillId="0" borderId="35" xfId="70" applyNumberFormat="1" applyFont="1" applyBorder="1" applyAlignment="1">
      <alignment horizontal="center" wrapText="1"/>
      <protection/>
    </xf>
    <xf numFmtId="1" fontId="2" fillId="0" borderId="35" xfId="70" applyNumberFormat="1" applyFont="1" applyBorder="1" applyAlignment="1">
      <alignment horizontal="center" wrapText="1"/>
      <protection/>
    </xf>
    <xf numFmtId="0" fontId="2" fillId="0" borderId="0" xfId="70" applyFont="1" applyBorder="1" applyAlignment="1">
      <alignment horizontal="left" wrapText="1"/>
      <protection/>
    </xf>
    <xf numFmtId="37" fontId="2" fillId="0" borderId="17" xfId="70" applyNumberFormat="1" applyFont="1" applyFill="1" applyBorder="1" applyAlignment="1">
      <alignment horizontal="center"/>
      <protection/>
    </xf>
    <xf numFmtId="37" fontId="2" fillId="0" borderId="19" xfId="42" applyNumberFormat="1" applyFont="1" applyFill="1" applyBorder="1" applyAlignment="1">
      <alignment horizontal="center"/>
    </xf>
    <xf numFmtId="37" fontId="2" fillId="0" borderId="20" xfId="42" applyNumberFormat="1" applyFont="1" applyFill="1" applyBorder="1" applyAlignment="1">
      <alignment horizontal="center"/>
    </xf>
    <xf numFmtId="37" fontId="2" fillId="0" borderId="24" xfId="42" applyNumberFormat="1" applyFont="1" applyFill="1" applyBorder="1" applyAlignment="1">
      <alignment horizontal="center"/>
    </xf>
    <xf numFmtId="39" fontId="2" fillId="0" borderId="19" xfId="42" applyNumberFormat="1" applyFont="1" applyBorder="1" applyAlignment="1">
      <alignment horizontal="center"/>
    </xf>
    <xf numFmtId="39" fontId="2" fillId="0" borderId="20" xfId="42" applyNumberFormat="1" applyFont="1" applyBorder="1" applyAlignment="1">
      <alignment horizontal="center"/>
    </xf>
    <xf numFmtId="2" fontId="2" fillId="0" borderId="24" xfId="70" applyNumberFormat="1" applyFont="1" applyBorder="1" applyAlignment="1">
      <alignment horizontal="center"/>
      <protection/>
    </xf>
    <xf numFmtId="37" fontId="2" fillId="0" borderId="17" xfId="42" applyNumberFormat="1" applyFont="1" applyFill="1" applyBorder="1" applyAlignment="1">
      <alignment horizontal="center"/>
    </xf>
    <xf numFmtId="37" fontId="2" fillId="0" borderId="0" xfId="42" applyNumberFormat="1" applyFont="1" applyFill="1" applyBorder="1" applyAlignment="1">
      <alignment horizontal="center"/>
    </xf>
    <xf numFmtId="37" fontId="2" fillId="0" borderId="18" xfId="42" applyNumberFormat="1" applyFont="1" applyFill="1" applyBorder="1" applyAlignment="1">
      <alignment horizontal="center"/>
    </xf>
    <xf numFmtId="39" fontId="2" fillId="0" borderId="17" xfId="42" applyNumberFormat="1" applyFont="1" applyBorder="1" applyAlignment="1">
      <alignment horizontal="center"/>
    </xf>
    <xf numFmtId="39" fontId="2" fillId="0" borderId="0" xfId="42" applyNumberFormat="1" applyFont="1" applyBorder="1" applyAlignment="1">
      <alignment horizontal="center"/>
    </xf>
    <xf numFmtId="2" fontId="2" fillId="0" borderId="18" xfId="70" applyNumberFormat="1" applyFont="1" applyBorder="1" applyAlignment="1">
      <alignment horizontal="center"/>
      <protection/>
    </xf>
    <xf numFmtId="0" fontId="2" fillId="0" borderId="17" xfId="70" applyFont="1" applyFill="1" applyBorder="1" applyAlignment="1">
      <alignment horizontal="left" wrapText="1"/>
      <protection/>
    </xf>
    <xf numFmtId="3" fontId="2" fillId="0" borderId="35" xfId="70" applyNumberFormat="1" applyFont="1" applyFill="1" applyBorder="1" applyAlignment="1">
      <alignment horizontal="center" wrapText="1"/>
      <protection/>
    </xf>
    <xf numFmtId="1" fontId="2" fillId="0" borderId="35" xfId="70" applyNumberFormat="1" applyFont="1" applyFill="1" applyBorder="1" applyAlignment="1">
      <alignment horizontal="center" wrapText="1"/>
      <protection/>
    </xf>
    <xf numFmtId="0" fontId="2" fillId="0" borderId="0" xfId="70" applyFont="1" applyFill="1" applyBorder="1" applyAlignment="1">
      <alignment horizontal="left" wrapText="1"/>
      <protection/>
    </xf>
    <xf numFmtId="39" fontId="2" fillId="0" borderId="17" xfId="42" applyNumberFormat="1" applyFont="1" applyFill="1" applyBorder="1" applyAlignment="1">
      <alignment horizontal="center"/>
    </xf>
    <xf numFmtId="39" fontId="2" fillId="0" borderId="0" xfId="42" applyNumberFormat="1" applyFont="1" applyFill="1" applyBorder="1" applyAlignment="1">
      <alignment horizontal="center"/>
    </xf>
    <xf numFmtId="2" fontId="2" fillId="0" borderId="18" xfId="70" applyNumberFormat="1" applyFont="1" applyFill="1" applyBorder="1" applyAlignment="1">
      <alignment horizontal="center"/>
      <protection/>
    </xf>
    <xf numFmtId="0" fontId="2" fillId="0" borderId="0" xfId="70" applyFont="1" applyFill="1" applyAlignment="1">
      <alignment horizontal="center"/>
      <protection/>
    </xf>
    <xf numFmtId="0" fontId="2" fillId="0" borderId="21" xfId="70" applyFont="1" applyBorder="1" applyAlignment="1">
      <alignment horizontal="left" wrapText="1"/>
      <protection/>
    </xf>
    <xf numFmtId="3" fontId="2" fillId="0" borderId="36" xfId="70" applyNumberFormat="1" applyFont="1" applyBorder="1" applyAlignment="1">
      <alignment horizontal="center" wrapText="1"/>
      <protection/>
    </xf>
    <xf numFmtId="0" fontId="2" fillId="0" borderId="36" xfId="70" applyFont="1" applyBorder="1" applyAlignment="1">
      <alignment horizontal="center" wrapText="1"/>
      <protection/>
    </xf>
    <xf numFmtId="0" fontId="2" fillId="0" borderId="22" xfId="70" applyFont="1" applyFill="1" applyBorder="1" applyAlignment="1">
      <alignment horizontal="left" wrapText="1"/>
      <protection/>
    </xf>
    <xf numFmtId="39" fontId="2" fillId="0" borderId="21" xfId="42" applyNumberFormat="1" applyFont="1" applyBorder="1" applyAlignment="1">
      <alignment horizontal="center"/>
    </xf>
    <xf numFmtId="39" fontId="2" fillId="0" borderId="22" xfId="42" applyNumberFormat="1" applyFont="1" applyBorder="1" applyAlignment="1">
      <alignment horizontal="center"/>
    </xf>
    <xf numFmtId="0" fontId="6" fillId="36" borderId="38" xfId="70" applyFont="1" applyFill="1" applyBorder="1" applyAlignment="1">
      <alignment horizontal="left" wrapText="1"/>
      <protection/>
    </xf>
    <xf numFmtId="37" fontId="6" fillId="36" borderId="16" xfId="70" applyNumberFormat="1" applyFont="1" applyFill="1" applyBorder="1" applyAlignment="1">
      <alignment horizontal="center"/>
      <protection/>
    </xf>
    <xf numFmtId="0" fontId="6" fillId="37" borderId="25" xfId="70" applyFont="1" applyFill="1" applyBorder="1" applyAlignment="1">
      <alignment horizontal="center" wrapText="1"/>
      <protection/>
    </xf>
    <xf numFmtId="37" fontId="6" fillId="36" borderId="38" xfId="70" applyNumberFormat="1" applyFont="1" applyFill="1" applyBorder="1" applyAlignment="1">
      <alignment horizontal="center"/>
      <protection/>
    </xf>
    <xf numFmtId="37" fontId="6" fillId="36" borderId="14" xfId="70" applyNumberFormat="1" applyFont="1" applyFill="1" applyBorder="1" applyAlignment="1">
      <alignment horizontal="center"/>
      <protection/>
    </xf>
    <xf numFmtId="39" fontId="6" fillId="36" borderId="38" xfId="42" applyNumberFormat="1" applyFont="1" applyFill="1" applyBorder="1" applyAlignment="1">
      <alignment horizontal="center"/>
    </xf>
    <xf numFmtId="39" fontId="6" fillId="36" borderId="14" xfId="42" applyNumberFormat="1" applyFont="1" applyFill="1" applyBorder="1" applyAlignment="1">
      <alignment horizontal="center"/>
    </xf>
    <xf numFmtId="39" fontId="6" fillId="36" borderId="16" xfId="42" applyNumberFormat="1" applyFont="1" applyFill="1" applyBorder="1" applyAlignment="1">
      <alignment horizontal="center"/>
    </xf>
    <xf numFmtId="0" fontId="2" fillId="0" borderId="0" xfId="70" applyFont="1" applyAlignment="1" quotePrefix="1">
      <alignment horizontal="left"/>
      <protection/>
    </xf>
    <xf numFmtId="0" fontId="20" fillId="0" borderId="0" xfId="70" applyFont="1" applyAlignment="1">
      <alignment horizontal="left" wrapText="1"/>
      <protection/>
    </xf>
    <xf numFmtId="0" fontId="20" fillId="0" borderId="0" xfId="80" applyFont="1" applyBorder="1">
      <alignment/>
      <protection/>
    </xf>
    <xf numFmtId="0" fontId="20" fillId="0" borderId="0" xfId="75" applyFont="1" applyAlignment="1">
      <alignment horizontal="left"/>
      <protection/>
    </xf>
    <xf numFmtId="0" fontId="2" fillId="0" borderId="0" xfId="80" applyFont="1" applyBorder="1">
      <alignment/>
      <protection/>
    </xf>
    <xf numFmtId="0" fontId="20" fillId="0" borderId="0" xfId="70" applyFont="1" applyBorder="1">
      <alignment/>
      <protection/>
    </xf>
    <xf numFmtId="0" fontId="2" fillId="0" borderId="0" xfId="70" applyFont="1" applyBorder="1">
      <alignment/>
      <protection/>
    </xf>
    <xf numFmtId="0" fontId="6" fillId="0" borderId="0" xfId="66" applyFont="1" applyAlignment="1">
      <alignment horizontal="left"/>
    </xf>
    <xf numFmtId="0" fontId="6" fillId="0" borderId="0" xfId="70" applyFont="1" applyAlignment="1">
      <alignment horizontal="center"/>
      <protection/>
    </xf>
    <xf numFmtId="0" fontId="8" fillId="0" borderId="0" xfId="79" applyFont="1" applyAlignment="1">
      <alignment horizontal="center"/>
      <protection/>
    </xf>
    <xf numFmtId="2" fontId="8" fillId="0" borderId="0" xfId="79" applyNumberFormat="1" applyFont="1" applyBorder="1" applyAlignment="1">
      <alignment horizontal="center"/>
      <protection/>
    </xf>
    <xf numFmtId="2" fontId="8" fillId="0" borderId="18" xfId="79" applyNumberFormat="1" applyFont="1" applyBorder="1" applyAlignment="1">
      <alignment horizontal="center"/>
      <protection/>
    </xf>
    <xf numFmtId="0" fontId="6" fillId="0" borderId="11" xfId="77" applyFont="1" applyFill="1" applyBorder="1" applyAlignment="1">
      <alignment horizontal="left" vertical="top" wrapText="1"/>
      <protection/>
    </xf>
    <xf numFmtId="0" fontId="2" fillId="0" borderId="14" xfId="77" applyFont="1" applyFill="1" applyBorder="1" applyAlignment="1">
      <alignment horizontal="center" vertical="center" wrapText="1"/>
      <protection/>
    </xf>
    <xf numFmtId="0" fontId="2" fillId="0" borderId="0" xfId="77" applyFont="1" applyBorder="1" applyAlignment="1">
      <alignment vertical="top" wrapText="1"/>
      <protection/>
    </xf>
    <xf numFmtId="0" fontId="2" fillId="0" borderId="0" xfId="77" applyFont="1" applyAlignment="1">
      <alignment vertical="top" wrapText="1"/>
      <protection/>
    </xf>
    <xf numFmtId="0" fontId="2" fillId="0" borderId="0" xfId="77" applyFont="1" applyFill="1" applyAlignment="1">
      <alignment vertical="top" wrapText="1"/>
      <protection/>
    </xf>
    <xf numFmtId="0" fontId="2" fillId="0" borderId="29" xfId="77" applyFont="1" applyBorder="1" applyAlignment="1">
      <alignment horizontal="left" vertical="top" wrapText="1"/>
      <protection/>
    </xf>
    <xf numFmtId="0" fontId="2" fillId="0" borderId="39" xfId="77" applyFont="1" applyBorder="1" applyAlignment="1">
      <alignment horizontal="left" vertical="top" wrapText="1"/>
      <protection/>
    </xf>
    <xf numFmtId="0" fontId="2" fillId="0" borderId="11" xfId="77" applyFont="1" applyFill="1" applyBorder="1" applyAlignment="1">
      <alignment horizontal="left" vertical="top" wrapText="1"/>
      <protection/>
    </xf>
    <xf numFmtId="0" fontId="2" fillId="0" borderId="40" xfId="77" applyFont="1" applyBorder="1" applyAlignment="1">
      <alignment vertical="top" wrapText="1"/>
      <protection/>
    </xf>
    <xf numFmtId="0" fontId="2" fillId="0" borderId="39" xfId="77" applyFont="1" applyFill="1" applyBorder="1" applyAlignment="1">
      <alignment horizontal="left" vertical="top" wrapText="1"/>
      <protection/>
    </xf>
    <xf numFmtId="0" fontId="2" fillId="0" borderId="40" xfId="77" applyFont="1" applyFill="1" applyBorder="1" applyAlignment="1">
      <alignment vertical="top" wrapText="1"/>
      <protection/>
    </xf>
    <xf numFmtId="0" fontId="2" fillId="0" borderId="13" xfId="77" applyFont="1" applyBorder="1" applyAlignment="1">
      <alignment wrapText="1"/>
      <protection/>
    </xf>
    <xf numFmtId="0" fontId="2" fillId="0" borderId="10" xfId="77" applyFont="1" applyFill="1" applyBorder="1" applyAlignment="1">
      <alignment horizontal="left" vertical="top" wrapText="1"/>
      <protection/>
    </xf>
    <xf numFmtId="0" fontId="2" fillId="34" borderId="18" xfId="77" applyFont="1" applyFill="1" applyBorder="1" applyAlignment="1">
      <alignment horizontal="left" vertical="center" wrapText="1"/>
      <protection/>
    </xf>
    <xf numFmtId="0" fontId="2" fillId="0" borderId="14" xfId="77" applyFont="1" applyBorder="1" applyAlignment="1">
      <alignment wrapText="1"/>
      <protection/>
    </xf>
    <xf numFmtId="0" fontId="12" fillId="34" borderId="16" xfId="77" applyFont="1" applyFill="1" applyBorder="1" applyAlignment="1">
      <alignment horizontal="left" vertical="center" wrapText="1"/>
      <protection/>
    </xf>
    <xf numFmtId="0" fontId="2" fillId="34" borderId="29" xfId="77" applyFont="1" applyFill="1" applyBorder="1" applyAlignment="1">
      <alignment horizontal="left" vertical="center" wrapText="1"/>
      <protection/>
    </xf>
    <xf numFmtId="0" fontId="6" fillId="0" borderId="11" xfId="77" applyFont="1" applyFill="1" applyBorder="1" applyAlignment="1">
      <alignment vertical="top" wrapText="1"/>
      <protection/>
    </xf>
    <xf numFmtId="0" fontId="2" fillId="0" borderId="16" xfId="77" applyFont="1" applyFill="1" applyBorder="1" applyAlignment="1">
      <alignment horizontal="left" vertical="center" wrapText="1"/>
      <protection/>
    </xf>
    <xf numFmtId="0" fontId="2" fillId="0" borderId="11" xfId="77" applyFont="1" applyFill="1" applyBorder="1" applyAlignment="1">
      <alignment vertical="center" wrapText="1"/>
      <protection/>
    </xf>
    <xf numFmtId="0" fontId="2" fillId="0" borderId="14" xfId="77" applyFont="1" applyFill="1" applyBorder="1" applyAlignment="1">
      <alignment vertical="center" wrapText="1"/>
      <protection/>
    </xf>
    <xf numFmtId="0" fontId="2" fillId="0" borderId="41" xfId="77" applyFont="1" applyFill="1" applyBorder="1" applyAlignment="1">
      <alignment vertical="center" wrapText="1"/>
      <protection/>
    </xf>
    <xf numFmtId="0" fontId="2" fillId="0" borderId="11" xfId="77" applyFont="1" applyBorder="1" applyAlignment="1">
      <alignment horizontal="left" vertical="top" shrinkToFit="1"/>
      <protection/>
    </xf>
    <xf numFmtId="0" fontId="2" fillId="0" borderId="0" xfId="77" applyFont="1" applyAlignment="1">
      <alignment vertical="top" shrinkToFit="1"/>
      <protection/>
    </xf>
    <xf numFmtId="0" fontId="14" fillId="0" borderId="14" xfId="0" applyFont="1" applyBorder="1" applyAlignment="1">
      <alignment vertical="top" wrapText="1"/>
    </xf>
    <xf numFmtId="0" fontId="23" fillId="0" borderId="16" xfId="0" applyFont="1" applyBorder="1" applyAlignment="1">
      <alignment vertical="top" wrapText="1"/>
    </xf>
    <xf numFmtId="0" fontId="2" fillId="0" borderId="11" xfId="77" applyFont="1" applyBorder="1" applyAlignment="1">
      <alignment vertical="top" wrapText="1"/>
      <protection/>
    </xf>
    <xf numFmtId="0" fontId="2" fillId="0" borderId="11" xfId="77" applyFont="1" applyFill="1" applyBorder="1" applyAlignment="1">
      <alignment vertical="top" wrapText="1"/>
      <protection/>
    </xf>
    <xf numFmtId="0" fontId="2" fillId="0" borderId="42" xfId="77" applyFont="1" applyBorder="1" applyAlignment="1">
      <alignment horizontal="left" vertical="top" wrapText="1"/>
      <protection/>
    </xf>
    <xf numFmtId="0" fontId="2" fillId="0" borderId="43" xfId="77" applyFont="1" applyBorder="1" applyAlignment="1">
      <alignment wrapText="1"/>
      <protection/>
    </xf>
    <xf numFmtId="0" fontId="2" fillId="0" borderId="44" xfId="77" applyFont="1" applyBorder="1" applyAlignment="1">
      <alignment horizontal="left" vertical="top" wrapText="1"/>
      <protection/>
    </xf>
    <xf numFmtId="0" fontId="2" fillId="34" borderId="45" xfId="77" applyFont="1" applyFill="1" applyBorder="1" applyAlignment="1">
      <alignment horizontal="left" vertical="center" wrapText="1"/>
      <protection/>
    </xf>
    <xf numFmtId="0" fontId="2" fillId="0" borderId="46" xfId="77" applyFont="1" applyBorder="1" applyAlignment="1">
      <alignment wrapText="1"/>
      <protection/>
    </xf>
    <xf numFmtId="0" fontId="2" fillId="34" borderId="25" xfId="77" applyFont="1" applyFill="1" applyBorder="1" applyAlignment="1">
      <alignment horizontal="left" vertical="center" wrapText="1"/>
      <protection/>
    </xf>
    <xf numFmtId="0" fontId="6" fillId="0" borderId="14" xfId="77" applyFont="1" applyFill="1" applyBorder="1" applyAlignment="1">
      <alignment vertical="top" wrapText="1"/>
      <protection/>
    </xf>
    <xf numFmtId="0" fontId="6" fillId="0" borderId="16" xfId="77" applyFont="1" applyFill="1" applyBorder="1" applyAlignment="1">
      <alignment vertical="top" wrapText="1"/>
      <protection/>
    </xf>
    <xf numFmtId="0" fontId="6" fillId="0" borderId="11" xfId="77" applyFont="1" applyFill="1" applyBorder="1" applyAlignment="1">
      <alignment vertical="center" wrapText="1"/>
      <protection/>
    </xf>
    <xf numFmtId="0" fontId="2" fillId="0" borderId="14" xfId="77" applyFont="1" applyFill="1" applyBorder="1" applyAlignment="1">
      <alignment horizontal="left" vertical="top" wrapText="1"/>
      <protection/>
    </xf>
    <xf numFmtId="0" fontId="6" fillId="34" borderId="16" xfId="77" applyFont="1" applyFill="1" applyBorder="1" applyAlignment="1">
      <alignment horizontal="left" vertical="center" wrapText="1"/>
      <protection/>
    </xf>
    <xf numFmtId="0" fontId="2" fillId="38" borderId="29" xfId="77" applyFont="1" applyFill="1" applyBorder="1" applyAlignment="1">
      <alignment horizontal="left" vertical="center" wrapText="1"/>
      <protection/>
    </xf>
    <xf numFmtId="0" fontId="2" fillId="0" borderId="40" xfId="77" applyFont="1" applyBorder="1" applyAlignment="1">
      <alignment wrapText="1"/>
      <protection/>
    </xf>
    <xf numFmtId="0" fontId="2" fillId="0" borderId="39" xfId="77" applyFont="1" applyBorder="1" applyAlignment="1">
      <alignment vertical="top" wrapText="1"/>
      <protection/>
    </xf>
    <xf numFmtId="0" fontId="2" fillId="34" borderId="47" xfId="77" applyFont="1" applyFill="1" applyBorder="1" applyAlignment="1">
      <alignment horizontal="left" vertical="center" wrapText="1"/>
      <protection/>
    </xf>
    <xf numFmtId="0" fontId="2" fillId="0" borderId="14" xfId="0" applyFont="1" applyBorder="1" applyAlignment="1">
      <alignment horizontal="center" vertical="center"/>
    </xf>
    <xf numFmtId="0" fontId="2" fillId="0" borderId="48" xfId="77" applyFont="1" applyBorder="1" applyAlignment="1">
      <alignment vertical="top" wrapText="1"/>
      <protection/>
    </xf>
    <xf numFmtId="0" fontId="2" fillId="34" borderId="41" xfId="77" applyFont="1" applyFill="1" applyBorder="1" applyAlignment="1">
      <alignment horizontal="left" vertical="center" wrapText="1"/>
      <protection/>
    </xf>
    <xf numFmtId="0" fontId="2" fillId="0" borderId="49" xfId="77" applyFont="1" applyBorder="1" applyAlignment="1">
      <alignment vertical="top" wrapText="1"/>
      <protection/>
    </xf>
    <xf numFmtId="0" fontId="2" fillId="34" borderId="31" xfId="77" applyFont="1" applyFill="1" applyBorder="1" applyAlignment="1">
      <alignment horizontal="left" vertical="center" wrapText="1"/>
      <protection/>
    </xf>
    <xf numFmtId="0" fontId="2" fillId="0" borderId="0" xfId="63" applyFont="1" applyAlignment="1">
      <alignment vertical="top"/>
    </xf>
    <xf numFmtId="0" fontId="21" fillId="0" borderId="0" xfId="78" applyFont="1" applyBorder="1" applyAlignment="1">
      <alignment vertical="top"/>
      <protection/>
    </xf>
    <xf numFmtId="0" fontId="21" fillId="0" borderId="0" xfId="77" applyFont="1" applyBorder="1" applyAlignment="1">
      <alignment vertical="top"/>
      <protection/>
    </xf>
    <xf numFmtId="0" fontId="2" fillId="0" borderId="0" xfId="77" applyFont="1" applyAlignment="1">
      <alignment vertical="top"/>
      <protection/>
    </xf>
    <xf numFmtId="0" fontId="22" fillId="0" borderId="0" xfId="78" applyFont="1" applyBorder="1" applyAlignment="1">
      <alignment vertical="top"/>
      <protection/>
    </xf>
    <xf numFmtId="0" fontId="24" fillId="0" borderId="46" xfId="77" applyFont="1" applyBorder="1" applyAlignment="1">
      <alignment vertical="top"/>
      <protection/>
    </xf>
    <xf numFmtId="0" fontId="2" fillId="0" borderId="0" xfId="77" applyFont="1" applyBorder="1" applyAlignment="1">
      <alignment vertical="top"/>
      <protection/>
    </xf>
    <xf numFmtId="0" fontId="2" fillId="0" borderId="0" xfId="77" applyAlignment="1">
      <alignment vertical="top"/>
      <protection/>
    </xf>
    <xf numFmtId="0" fontId="2" fillId="0" borderId="0" xfId="77" applyAlignment="1">
      <alignment vertical="top" wrapText="1"/>
      <protection/>
    </xf>
    <xf numFmtId="0" fontId="2" fillId="0" borderId="0" xfId="77" applyFill="1" applyAlignment="1">
      <alignment vertical="top"/>
      <protection/>
    </xf>
    <xf numFmtId="0" fontId="2" fillId="0" borderId="0" xfId="77" applyFill="1" applyAlignment="1">
      <alignment vertical="top" wrapText="1"/>
      <protection/>
    </xf>
    <xf numFmtId="0" fontId="2" fillId="0" borderId="43" xfId="77" applyBorder="1" applyAlignment="1">
      <alignment vertical="top"/>
      <protection/>
    </xf>
    <xf numFmtId="0" fontId="2" fillId="0" borderId="31" xfId="77" applyBorder="1" applyAlignment="1">
      <alignment vertical="top"/>
      <protection/>
    </xf>
    <xf numFmtId="0" fontId="2" fillId="0" borderId="0" xfId="77" applyBorder="1" applyAlignment="1">
      <alignment vertical="top"/>
      <protection/>
    </xf>
    <xf numFmtId="0" fontId="2" fillId="0" borderId="0" xfId="77" applyBorder="1" applyAlignment="1">
      <alignment vertical="top" wrapText="1"/>
      <protection/>
    </xf>
    <xf numFmtId="0" fontId="8" fillId="34" borderId="23" xfId="77" applyFont="1" applyFill="1" applyBorder="1" applyAlignment="1">
      <alignment horizontal="left" vertical="center" wrapText="1"/>
      <protection/>
    </xf>
    <xf numFmtId="0" fontId="2" fillId="0" borderId="11" xfId="77" applyBorder="1" applyAlignment="1">
      <alignment horizontal="left" vertical="top" wrapText="1"/>
      <protection/>
    </xf>
    <xf numFmtId="0" fontId="2" fillId="39" borderId="28" xfId="77" applyFill="1" applyBorder="1" applyAlignment="1">
      <alignment vertical="top" wrapText="1"/>
      <protection/>
    </xf>
    <xf numFmtId="0" fontId="2" fillId="0" borderId="29" xfId="77" applyBorder="1" applyAlignment="1">
      <alignment vertical="top" wrapText="1"/>
      <protection/>
    </xf>
    <xf numFmtId="0" fontId="5" fillId="39" borderId="50" xfId="77" applyFont="1" applyFill="1" applyBorder="1" applyAlignment="1">
      <alignment horizontal="center" vertical="center" wrapText="1"/>
      <protection/>
    </xf>
    <xf numFmtId="0" fontId="2" fillId="0" borderId="50" xfId="77" applyBorder="1" applyAlignment="1">
      <alignment horizontal="center" vertical="center" wrapText="1"/>
      <protection/>
    </xf>
    <xf numFmtId="0" fontId="5" fillId="39" borderId="25" xfId="77" applyFont="1" applyFill="1" applyBorder="1" applyAlignment="1">
      <alignment horizontal="center" vertical="center" wrapText="1"/>
      <protection/>
    </xf>
    <xf numFmtId="0" fontId="2" fillId="0" borderId="25" xfId="77" applyBorder="1" applyAlignment="1">
      <alignment horizontal="center" vertical="center" wrapText="1"/>
      <protection/>
    </xf>
    <xf numFmtId="0" fontId="5" fillId="39" borderId="51" xfId="77" applyFont="1" applyFill="1" applyBorder="1" applyAlignment="1">
      <alignment horizontal="center" vertical="center" wrapText="1"/>
      <protection/>
    </xf>
    <xf numFmtId="0" fontId="3" fillId="0" borderId="35" xfId="77" applyFont="1" applyBorder="1" applyAlignment="1">
      <alignment horizontal="center" vertical="center" wrapText="1"/>
      <protection/>
    </xf>
    <xf numFmtId="0" fontId="3" fillId="0" borderId="36" xfId="77" applyFont="1" applyBorder="1" applyAlignment="1">
      <alignment horizontal="center" vertical="center" wrapText="1"/>
      <protection/>
    </xf>
    <xf numFmtId="0" fontId="7" fillId="0" borderId="52" xfId="77" applyFont="1" applyBorder="1" applyAlignment="1">
      <alignment horizontal="left" vertical="top" wrapText="1"/>
      <protection/>
    </xf>
    <xf numFmtId="0" fontId="7" fillId="0" borderId="40" xfId="77" applyFont="1" applyBorder="1" applyAlignment="1">
      <alignment horizontal="left" vertical="top" wrapText="1"/>
      <protection/>
    </xf>
    <xf numFmtId="0" fontId="2" fillId="0" borderId="12" xfId="77" applyFont="1" applyFill="1" applyBorder="1" applyAlignment="1">
      <alignment horizontal="left" vertical="top" wrapText="1"/>
      <protection/>
    </xf>
    <xf numFmtId="0" fontId="2" fillId="0" borderId="53" xfId="77" applyFont="1" applyBorder="1" applyAlignment="1">
      <alignment/>
      <protection/>
    </xf>
    <xf numFmtId="3" fontId="2" fillId="0" borderId="12" xfId="77" applyNumberFormat="1" applyFont="1" applyFill="1" applyBorder="1" applyAlignment="1">
      <alignment horizontal="center" vertical="center" wrapText="1"/>
      <protection/>
    </xf>
    <xf numFmtId="0" fontId="2" fillId="0" borderId="13" xfId="77" applyFont="1" applyBorder="1" applyAlignment="1">
      <alignment horizontal="center" vertical="center" wrapText="1"/>
      <protection/>
    </xf>
    <xf numFmtId="0" fontId="2" fillId="0" borderId="53" xfId="77" applyFont="1" applyBorder="1" applyAlignment="1">
      <alignment horizontal="center" vertical="center" wrapText="1"/>
      <protection/>
    </xf>
    <xf numFmtId="0" fontId="2" fillId="0" borderId="45" xfId="77" applyFont="1" applyBorder="1" applyAlignment="1">
      <alignment horizontal="left" vertical="top" wrapText="1"/>
      <protection/>
    </xf>
    <xf numFmtId="0" fontId="2" fillId="0" borderId="54" xfId="77" applyFont="1" applyBorder="1" applyAlignment="1">
      <alignment horizontal="left" vertical="top" wrapText="1"/>
      <protection/>
    </xf>
    <xf numFmtId="0" fontId="5" fillId="0" borderId="45" xfId="77" applyFont="1" applyBorder="1" applyAlignment="1">
      <alignment horizontal="center" vertical="center" wrapText="1"/>
      <protection/>
    </xf>
    <xf numFmtId="0" fontId="5" fillId="0" borderId="47" xfId="77" applyFont="1" applyBorder="1" applyAlignment="1">
      <alignment horizontal="center" vertical="center" wrapText="1"/>
      <protection/>
    </xf>
    <xf numFmtId="0" fontId="5" fillId="0" borderId="54" xfId="77" applyFont="1" applyBorder="1" applyAlignment="1">
      <alignment horizontal="center" vertical="center" wrapText="1"/>
      <protection/>
    </xf>
    <xf numFmtId="0" fontId="7" fillId="0" borderId="49" xfId="77" applyFont="1" applyBorder="1" applyAlignment="1">
      <alignment horizontal="left" vertical="top"/>
      <protection/>
    </xf>
    <xf numFmtId="0" fontId="7" fillId="0" borderId="43" xfId="77" applyFont="1" applyBorder="1" applyAlignment="1">
      <alignment horizontal="left" vertical="top"/>
      <protection/>
    </xf>
    <xf numFmtId="0" fontId="2" fillId="34" borderId="55" xfId="77" applyFont="1" applyFill="1" applyBorder="1" applyAlignment="1">
      <alignment horizontal="left" vertical="center" wrapText="1"/>
      <protection/>
    </xf>
    <xf numFmtId="0" fontId="2" fillId="34" borderId="56" xfId="77" applyFont="1" applyFill="1" applyBorder="1" applyAlignment="1">
      <alignment horizontal="left" vertical="center" wrapText="1"/>
      <protection/>
    </xf>
    <xf numFmtId="0" fontId="2" fillId="34" borderId="30" xfId="77" applyFont="1" applyFill="1" applyBorder="1" applyAlignment="1">
      <alignment horizontal="left" vertical="center" wrapText="1"/>
      <protection/>
    </xf>
    <xf numFmtId="0" fontId="2" fillId="0" borderId="11" xfId="77" applyFont="1" applyFill="1" applyBorder="1" applyAlignment="1">
      <alignment horizontal="left" vertical="top" wrapText="1"/>
      <protection/>
    </xf>
    <xf numFmtId="0" fontId="2" fillId="0" borderId="41" xfId="77" applyFont="1" applyFill="1" applyBorder="1" applyAlignment="1">
      <alignment horizontal="left" vertical="top" wrapText="1"/>
      <protection/>
    </xf>
    <xf numFmtId="9" fontId="2" fillId="0" borderId="11" xfId="77" applyNumberFormat="1" applyFont="1" applyFill="1" applyBorder="1" applyAlignment="1">
      <alignment horizontal="center" vertical="center" wrapText="1"/>
      <protection/>
    </xf>
    <xf numFmtId="9" fontId="2" fillId="0" borderId="14" xfId="77" applyNumberFormat="1" applyFont="1" applyFill="1" applyBorder="1" applyAlignment="1">
      <alignment horizontal="center" vertical="center" wrapText="1"/>
      <protection/>
    </xf>
    <xf numFmtId="9" fontId="2" fillId="0" borderId="41" xfId="77" applyNumberFormat="1" applyFont="1" applyFill="1" applyBorder="1" applyAlignment="1">
      <alignment horizontal="center" vertical="center" wrapText="1"/>
      <protection/>
    </xf>
    <xf numFmtId="0" fontId="6" fillId="0" borderId="11" xfId="77" applyFont="1" applyFill="1" applyBorder="1" applyAlignment="1">
      <alignment horizontal="center" vertical="center" wrapText="1"/>
      <protection/>
    </xf>
    <xf numFmtId="0" fontId="6" fillId="0" borderId="14" xfId="77" applyFont="1" applyFill="1" applyBorder="1" applyAlignment="1">
      <alignment horizontal="center" vertical="center" wrapText="1"/>
      <protection/>
    </xf>
    <xf numFmtId="0" fontId="6" fillId="0" borderId="41" xfId="77" applyFont="1" applyFill="1" applyBorder="1" applyAlignment="1">
      <alignment horizontal="center" vertical="center" wrapText="1"/>
      <protection/>
    </xf>
    <xf numFmtId="0" fontId="2" fillId="0" borderId="29" xfId="77" applyFont="1" applyFill="1" applyBorder="1" applyAlignment="1">
      <alignment horizontal="center" vertical="top" wrapText="1"/>
      <protection/>
    </xf>
    <xf numFmtId="0" fontId="2" fillId="0" borderId="25" xfId="77" applyFont="1" applyFill="1" applyBorder="1" applyAlignment="1">
      <alignment horizontal="center" vertical="top" wrapText="1"/>
      <protection/>
    </xf>
    <xf numFmtId="0" fontId="2" fillId="0" borderId="26" xfId="77" applyFont="1" applyFill="1" applyBorder="1" applyAlignment="1">
      <alignment horizontal="center" vertical="top" wrapText="1"/>
      <protection/>
    </xf>
    <xf numFmtId="0" fontId="2" fillId="0" borderId="10" xfId="77" applyFont="1" applyFill="1" applyBorder="1" applyAlignment="1">
      <alignment horizontal="left" vertical="top" wrapText="1"/>
      <protection/>
    </xf>
    <xf numFmtId="0" fontId="2" fillId="0" borderId="57" xfId="77" applyFont="1" applyFill="1" applyBorder="1" applyAlignment="1">
      <alignment horizontal="left" vertical="top" wrapText="1"/>
      <protection/>
    </xf>
    <xf numFmtId="0" fontId="2" fillId="0" borderId="11" xfId="77" applyFont="1" applyFill="1" applyBorder="1" applyAlignment="1">
      <alignment horizontal="center" vertical="center" wrapText="1"/>
      <protection/>
    </xf>
    <xf numFmtId="0" fontId="2" fillId="0" borderId="14" xfId="77" applyFont="1" applyFill="1" applyBorder="1" applyAlignment="1">
      <alignment horizontal="center" vertical="center" wrapText="1"/>
      <protection/>
    </xf>
    <xf numFmtId="0" fontId="2" fillId="0" borderId="41" xfId="77" applyFont="1" applyFill="1" applyBorder="1" applyAlignment="1">
      <alignment horizontal="center" vertical="center" wrapText="1"/>
      <protection/>
    </xf>
    <xf numFmtId="0" fontId="2" fillId="0" borderId="41" xfId="77" applyFont="1" applyBorder="1" applyAlignment="1">
      <alignment horizontal="left" vertical="top" wrapText="1"/>
      <protection/>
    </xf>
    <xf numFmtId="0" fontId="2" fillId="0" borderId="29" xfId="77" applyFont="1" applyFill="1" applyBorder="1" applyAlignment="1">
      <alignment horizontal="center" vertical="center" wrapText="1"/>
      <protection/>
    </xf>
    <xf numFmtId="0" fontId="2" fillId="0" borderId="25" xfId="77" applyFont="1" applyFill="1" applyBorder="1" applyAlignment="1">
      <alignment horizontal="center" vertical="center" wrapText="1"/>
      <protection/>
    </xf>
    <xf numFmtId="0" fontId="2" fillId="0" borderId="26" xfId="77" applyFont="1" applyFill="1" applyBorder="1" applyAlignment="1">
      <alignment horizontal="center" vertical="center" wrapText="1"/>
      <protection/>
    </xf>
    <xf numFmtId="0" fontId="2" fillId="0" borderId="11" xfId="77" applyFont="1" applyBorder="1" applyAlignment="1">
      <alignment vertical="top" wrapText="1"/>
      <protection/>
    </xf>
    <xf numFmtId="0" fontId="2" fillId="0" borderId="14" xfId="77" applyFont="1" applyBorder="1" applyAlignment="1">
      <alignment vertical="top" wrapText="1"/>
      <protection/>
    </xf>
    <xf numFmtId="0" fontId="2" fillId="0" borderId="41" xfId="77" applyFont="1" applyFill="1" applyBorder="1" applyAlignment="1">
      <alignment wrapText="1"/>
      <protection/>
    </xf>
    <xf numFmtId="0" fontId="2" fillId="0" borderId="11" xfId="77" applyFont="1" applyBorder="1" applyAlignment="1">
      <alignment horizontal="center" vertical="center" wrapText="1"/>
      <protection/>
    </xf>
    <xf numFmtId="0" fontId="2" fillId="0" borderId="14" xfId="77" applyFont="1" applyBorder="1" applyAlignment="1">
      <alignment horizontal="center" vertical="center" wrapText="1"/>
      <protection/>
    </xf>
    <xf numFmtId="0" fontId="2" fillId="0" borderId="41" xfId="77" applyFont="1" applyBorder="1" applyAlignment="1">
      <alignment horizontal="center" vertical="center" wrapText="1"/>
      <protection/>
    </xf>
    <xf numFmtId="0" fontId="2" fillId="0" borderId="39" xfId="77" applyFont="1" applyBorder="1" applyAlignment="1">
      <alignment horizontal="center" vertical="top" wrapText="1"/>
      <protection/>
    </xf>
    <xf numFmtId="0" fontId="2" fillId="0" borderId="20" xfId="77" applyFont="1" applyBorder="1" applyAlignment="1">
      <alignment horizontal="center" vertical="top" wrapText="1"/>
      <protection/>
    </xf>
    <xf numFmtId="0" fontId="2" fillId="0" borderId="58" xfId="77" applyFont="1" applyBorder="1" applyAlignment="1">
      <alignment horizontal="center" vertical="top" wrapText="1"/>
      <protection/>
    </xf>
    <xf numFmtId="0" fontId="2" fillId="0" borderId="42" xfId="77" applyFont="1" applyBorder="1" applyAlignment="1">
      <alignment horizontal="center" vertical="top" wrapText="1"/>
      <protection/>
    </xf>
    <xf numFmtId="0" fontId="2" fillId="0" borderId="0" xfId="77" applyFont="1" applyBorder="1" applyAlignment="1">
      <alignment horizontal="center" vertical="top" wrapText="1"/>
      <protection/>
    </xf>
    <xf numFmtId="0" fontId="2" fillId="0" borderId="59" xfId="77" applyFont="1" applyBorder="1" applyAlignment="1">
      <alignment horizontal="center" vertical="top" wrapText="1"/>
      <protection/>
    </xf>
    <xf numFmtId="0" fontId="2" fillId="0" borderId="10" xfId="77" applyFont="1" applyBorder="1" applyAlignment="1">
      <alignment horizontal="center" vertical="top" wrapText="1"/>
      <protection/>
    </xf>
    <xf numFmtId="0" fontId="2" fillId="0" borderId="22" xfId="77" applyFont="1" applyBorder="1" applyAlignment="1">
      <alignment horizontal="center" vertical="top" wrapText="1"/>
      <protection/>
    </xf>
    <xf numFmtId="0" fontId="2" fillId="0" borderId="57" xfId="77" applyFont="1" applyBorder="1" applyAlignment="1">
      <alignment horizontal="center" vertical="top" wrapText="1"/>
      <protection/>
    </xf>
    <xf numFmtId="0" fontId="2" fillId="34" borderId="24" xfId="77" applyFont="1" applyFill="1" applyBorder="1" applyAlignment="1">
      <alignment horizontal="center" vertical="center" wrapText="1"/>
      <protection/>
    </xf>
    <xf numFmtId="0" fontId="2" fillId="34" borderId="18" xfId="77" applyFont="1" applyFill="1" applyBorder="1" applyAlignment="1">
      <alignment horizontal="center" vertical="center" wrapText="1"/>
      <protection/>
    </xf>
    <xf numFmtId="0" fontId="2" fillId="34" borderId="23" xfId="77" applyFont="1" applyFill="1" applyBorder="1" applyAlignment="1">
      <alignment horizontal="center" vertical="center" wrapText="1"/>
      <protection/>
    </xf>
    <xf numFmtId="0" fontId="6" fillId="0" borderId="11" xfId="77" applyFont="1" applyFill="1" applyBorder="1" applyAlignment="1">
      <alignment horizontal="left" vertical="top" wrapText="1"/>
      <protection/>
    </xf>
    <xf numFmtId="0" fontId="6" fillId="0" borderId="14" xfId="77" applyFont="1" applyFill="1" applyBorder="1" applyAlignment="1">
      <alignment horizontal="left" vertical="top" wrapText="1"/>
      <protection/>
    </xf>
    <xf numFmtId="0" fontId="2" fillId="0" borderId="11" xfId="77" applyFont="1" applyFill="1" applyBorder="1" applyAlignment="1">
      <alignment horizontal="center" vertical="top" wrapText="1"/>
      <protection/>
    </xf>
    <xf numFmtId="0" fontId="2" fillId="0" borderId="14" xfId="77" applyFont="1" applyFill="1" applyBorder="1" applyAlignment="1">
      <alignment horizontal="center" vertical="top" wrapText="1"/>
      <protection/>
    </xf>
    <xf numFmtId="0" fontId="2" fillId="0" borderId="41" xfId="77" applyFont="1" applyFill="1" applyBorder="1" applyAlignment="1">
      <alignment horizontal="center" vertical="top" wrapText="1"/>
      <protection/>
    </xf>
    <xf numFmtId="0" fontId="2" fillId="34" borderId="29" xfId="77" applyFont="1" applyFill="1" applyBorder="1" applyAlignment="1">
      <alignment horizontal="left" vertical="center" wrapText="1"/>
      <protection/>
    </xf>
    <xf numFmtId="0" fontId="2" fillId="0" borderId="11" xfId="77" applyFont="1" applyFill="1" applyBorder="1" applyAlignment="1">
      <alignment vertical="top" wrapText="1"/>
      <protection/>
    </xf>
    <xf numFmtId="0" fontId="14" fillId="0" borderId="14" xfId="0" applyFont="1" applyFill="1" applyBorder="1" applyAlignment="1">
      <alignment vertical="top" wrapText="1"/>
    </xf>
    <xf numFmtId="0" fontId="14" fillId="0" borderId="41" xfId="0" applyFont="1" applyFill="1" applyBorder="1" applyAlignment="1">
      <alignment vertical="top" wrapText="1"/>
    </xf>
    <xf numFmtId="0" fontId="2" fillId="0" borderId="11" xfId="77" applyFont="1" applyBorder="1" applyAlignment="1">
      <alignment horizontal="left" vertical="top" wrapText="1"/>
      <protection/>
    </xf>
    <xf numFmtId="0" fontId="2" fillId="0" borderId="29" xfId="77" applyFont="1" applyBorder="1" applyAlignment="1">
      <alignment horizontal="center" vertical="center" wrapText="1"/>
      <protection/>
    </xf>
    <xf numFmtId="0" fontId="2" fillId="0" borderId="25" xfId="77" applyFont="1" applyBorder="1" applyAlignment="1">
      <alignment horizontal="center" vertical="center" wrapText="1"/>
      <protection/>
    </xf>
    <xf numFmtId="0" fontId="2" fillId="0" borderId="26" xfId="77" applyFont="1" applyBorder="1" applyAlignment="1">
      <alignment horizontal="center" vertical="center" wrapText="1"/>
      <protection/>
    </xf>
    <xf numFmtId="0" fontId="2" fillId="34" borderId="55" xfId="77" applyFont="1" applyFill="1" applyBorder="1" applyAlignment="1">
      <alignment horizontal="center" vertical="center" wrapText="1"/>
      <protection/>
    </xf>
    <xf numFmtId="0" fontId="2" fillId="34" borderId="30" xfId="77" applyFont="1" applyFill="1" applyBorder="1" applyAlignment="1">
      <alignment horizontal="center" vertical="center" wrapText="1"/>
      <protection/>
    </xf>
    <xf numFmtId="0" fontId="6" fillId="0" borderId="28" xfId="77" applyFont="1" applyBorder="1" applyAlignment="1">
      <alignment horizontal="center" vertical="top" wrapText="1"/>
      <protection/>
    </xf>
    <xf numFmtId="0" fontId="6" fillId="0" borderId="50" xfId="77" applyFont="1" applyBorder="1" applyAlignment="1">
      <alignment horizontal="center" vertical="top" wrapText="1"/>
      <protection/>
    </xf>
    <xf numFmtId="0" fontId="6" fillId="0" borderId="60" xfId="77" applyFont="1" applyBorder="1" applyAlignment="1">
      <alignment horizontal="center" vertical="top" wrapText="1"/>
      <protection/>
    </xf>
    <xf numFmtId="0" fontId="2" fillId="0" borderId="29" xfId="77" applyBorder="1" applyAlignment="1">
      <alignment horizontal="left" vertical="top" wrapText="1"/>
      <protection/>
    </xf>
    <xf numFmtId="0" fontId="2" fillId="0" borderId="26" xfId="77" applyBorder="1" applyAlignment="1">
      <alignment horizontal="left" vertical="top" wrapText="1"/>
      <protection/>
    </xf>
    <xf numFmtId="0" fontId="2" fillId="0" borderId="29" xfId="77" applyFont="1" applyFill="1" applyBorder="1" applyAlignment="1">
      <alignment horizontal="left" vertical="top" wrapText="1"/>
      <protection/>
    </xf>
    <xf numFmtId="0" fontId="2" fillId="0" borderId="26" xfId="77" applyFont="1" applyBorder="1" applyAlignment="1">
      <alignment horizontal="left" vertical="top" wrapText="1"/>
      <protection/>
    </xf>
    <xf numFmtId="0" fontId="6" fillId="0" borderId="11" xfId="77" applyFont="1" applyFill="1" applyBorder="1" applyAlignment="1">
      <alignment horizontal="center" vertical="top" wrapText="1"/>
      <protection/>
    </xf>
    <xf numFmtId="0" fontId="6" fillId="0" borderId="14" xfId="77" applyFont="1" applyFill="1" applyBorder="1" applyAlignment="1">
      <alignment horizontal="center" vertical="top" wrapText="1"/>
      <protection/>
    </xf>
    <xf numFmtId="0" fontId="6" fillId="0" borderId="41" xfId="77" applyFont="1" applyFill="1" applyBorder="1" applyAlignment="1">
      <alignment horizontal="center" vertical="top" wrapText="1"/>
      <protection/>
    </xf>
    <xf numFmtId="0" fontId="2" fillId="0" borderId="41" xfId="77" applyFont="1" applyFill="1" applyBorder="1" applyAlignment="1">
      <alignment/>
      <protection/>
    </xf>
    <xf numFmtId="0" fontId="2" fillId="0" borderId="28" xfId="77" applyFont="1" applyBorder="1" applyAlignment="1">
      <alignment horizontal="left" vertical="top"/>
      <protection/>
    </xf>
    <xf numFmtId="0" fontId="2" fillId="0" borderId="60" xfId="77" applyBorder="1" applyAlignment="1">
      <alignment horizontal="left" vertical="top"/>
      <protection/>
    </xf>
    <xf numFmtId="0" fontId="2" fillId="0" borderId="39" xfId="77" applyFont="1" applyBorder="1" applyAlignment="1">
      <alignment horizontal="left" vertical="top" wrapText="1"/>
      <protection/>
    </xf>
    <xf numFmtId="0" fontId="2" fillId="0" borderId="58" xfId="77" applyFont="1" applyBorder="1" applyAlignment="1">
      <alignment horizontal="left" vertical="top" wrapText="1"/>
      <protection/>
    </xf>
    <xf numFmtId="0" fontId="2" fillId="0" borderId="16" xfId="77" applyFont="1" applyFill="1" applyBorder="1" applyAlignment="1">
      <alignment horizontal="center" vertical="center" wrapText="1"/>
      <protection/>
    </xf>
    <xf numFmtId="0" fontId="2" fillId="0" borderId="39" xfId="77" applyFont="1" applyFill="1" applyBorder="1" applyAlignment="1">
      <alignment horizontal="left" vertical="top" wrapText="1"/>
      <protection/>
    </xf>
    <xf numFmtId="0" fontId="2" fillId="0" borderId="49" xfId="77" applyFont="1" applyFill="1" applyBorder="1" applyAlignment="1">
      <alignment horizontal="center" vertical="center" wrapText="1"/>
      <protection/>
    </xf>
    <xf numFmtId="0" fontId="2" fillId="0" borderId="43" xfId="77" applyFont="1" applyFill="1" applyBorder="1" applyAlignment="1">
      <alignment horizontal="center" vertical="center" wrapText="1"/>
      <protection/>
    </xf>
    <xf numFmtId="0" fontId="2" fillId="0" borderId="61" xfId="77" applyFont="1" applyFill="1" applyBorder="1" applyAlignment="1">
      <alignment horizontal="center" vertical="center" wrapText="1"/>
      <protection/>
    </xf>
    <xf numFmtId="0" fontId="7" fillId="0" borderId="52" xfId="77" applyFont="1" applyFill="1" applyBorder="1" applyAlignment="1">
      <alignment horizontal="left" vertical="top" wrapText="1"/>
      <protection/>
    </xf>
    <xf numFmtId="0" fontId="7" fillId="0" borderId="40" xfId="77" applyFont="1" applyFill="1" applyBorder="1" applyAlignment="1">
      <alignment horizontal="left" vertical="top" wrapText="1"/>
      <protection/>
    </xf>
    <xf numFmtId="0" fontId="6" fillId="0" borderId="12" xfId="77" applyFont="1" applyBorder="1" applyAlignment="1">
      <alignment horizontal="left" vertical="top" wrapText="1"/>
      <protection/>
    </xf>
    <xf numFmtId="0" fontId="6" fillId="0" borderId="13" xfId="77" applyFont="1" applyBorder="1" applyAlignment="1">
      <alignment horizontal="left" vertical="top" wrapText="1"/>
      <protection/>
    </xf>
    <xf numFmtId="0" fontId="14" fillId="0" borderId="14" xfId="0" applyFont="1" applyBorder="1" applyAlignment="1">
      <alignment horizontal="left" vertical="top" wrapText="1"/>
    </xf>
    <xf numFmtId="0" fontId="2" fillId="0" borderId="41" xfId="77" applyFont="1" applyBorder="1" applyAlignment="1">
      <alignment wrapText="1"/>
      <protection/>
    </xf>
    <xf numFmtId="0" fontId="2" fillId="0" borderId="11" xfId="77" applyFont="1" applyFill="1" applyBorder="1" applyAlignment="1">
      <alignment horizontal="left" vertical="top" shrinkToFit="1"/>
      <protection/>
    </xf>
    <xf numFmtId="0" fontId="2" fillId="0" borderId="41" xfId="77" applyFont="1" applyBorder="1" applyAlignment="1">
      <alignment shrinkToFit="1"/>
      <protection/>
    </xf>
    <xf numFmtId="0" fontId="2" fillId="0" borderId="11" xfId="77" applyFont="1" applyFill="1" applyBorder="1" applyAlignment="1">
      <alignment horizontal="left" vertical="top" wrapText="1" indent="1"/>
      <protection/>
    </xf>
    <xf numFmtId="0" fontId="2" fillId="0" borderId="41" xfId="77" applyFont="1" applyBorder="1" applyAlignment="1">
      <alignment horizontal="left" vertical="top" wrapText="1" indent="1"/>
      <protection/>
    </xf>
    <xf numFmtId="0" fontId="2" fillId="0" borderId="41" xfId="77" applyFont="1" applyBorder="1" applyAlignment="1">
      <alignment horizontal="left" vertical="top" shrinkToFit="1"/>
      <protection/>
    </xf>
    <xf numFmtId="0" fontId="2" fillId="0" borderId="41" xfId="77" applyFont="1" applyBorder="1" applyAlignment="1">
      <alignment vertical="top" wrapText="1"/>
      <protection/>
    </xf>
    <xf numFmtId="0" fontId="6" fillId="0" borderId="49" xfId="77" applyFont="1" applyFill="1" applyBorder="1" applyAlignment="1">
      <alignment horizontal="left" vertical="top" wrapText="1"/>
      <protection/>
    </xf>
    <xf numFmtId="0" fontId="6" fillId="0" borderId="43" xfId="77" applyFont="1" applyFill="1" applyBorder="1" applyAlignment="1">
      <alignment horizontal="left" vertical="top" wrapText="1"/>
      <protection/>
    </xf>
    <xf numFmtId="0" fontId="2" fillId="0" borderId="52" xfId="77" applyFont="1" applyFill="1" applyBorder="1" applyAlignment="1">
      <alignment horizontal="left" vertical="top" wrapText="1"/>
      <protection/>
    </xf>
    <xf numFmtId="0" fontId="2" fillId="0" borderId="62" xfId="77" applyFont="1" applyFill="1" applyBorder="1" applyAlignment="1">
      <alignment horizontal="left" vertical="top" wrapText="1"/>
      <protection/>
    </xf>
    <xf numFmtId="0" fontId="7" fillId="0" borderId="63" xfId="77" applyFont="1" applyFill="1" applyBorder="1" applyAlignment="1">
      <alignment horizontal="left" vertical="top" wrapText="1"/>
      <protection/>
    </xf>
    <xf numFmtId="0" fontId="7" fillId="0" borderId="46" xfId="77" applyFont="1" applyFill="1" applyBorder="1" applyAlignment="1">
      <alignment horizontal="left" vertical="top" wrapText="1"/>
      <protection/>
    </xf>
    <xf numFmtId="0" fontId="2" fillId="0" borderId="14" xfId="77" applyFont="1" applyFill="1" applyBorder="1" applyAlignment="1">
      <alignment horizontal="center"/>
      <protection/>
    </xf>
    <xf numFmtId="0" fontId="2" fillId="0" borderId="41" xfId="77" applyFont="1" applyFill="1" applyBorder="1" applyAlignment="1">
      <alignment horizontal="center"/>
      <protection/>
    </xf>
    <xf numFmtId="0" fontId="2" fillId="0" borderId="10" xfId="0" applyFont="1" applyBorder="1" applyAlignment="1">
      <alignment horizontal="center" vertical="top" wrapText="1"/>
    </xf>
    <xf numFmtId="0" fontId="2" fillId="0" borderId="22" xfId="0" applyFont="1" applyBorder="1" applyAlignment="1">
      <alignment horizontal="center" vertical="top" wrapText="1"/>
    </xf>
    <xf numFmtId="0" fontId="2" fillId="0" borderId="57" xfId="0" applyFont="1" applyBorder="1" applyAlignment="1">
      <alignment horizontal="center" vertical="top" wrapText="1"/>
    </xf>
    <xf numFmtId="0" fontId="2" fillId="0" borderId="11" xfId="77" applyFont="1" applyFill="1" applyBorder="1" applyAlignment="1">
      <alignment vertical="center" wrapText="1"/>
      <protection/>
    </xf>
    <xf numFmtId="0" fontId="2" fillId="0" borderId="41" xfId="77" applyFont="1" applyFill="1" applyBorder="1" applyAlignment="1">
      <alignment vertical="center" wrapText="1"/>
      <protection/>
    </xf>
    <xf numFmtId="0" fontId="2" fillId="0" borderId="49" xfId="77" applyFont="1" applyFill="1" applyBorder="1" applyAlignment="1">
      <alignment horizontal="left" vertical="top" wrapText="1"/>
      <protection/>
    </xf>
    <xf numFmtId="0" fontId="2" fillId="0" borderId="61" xfId="77" applyFont="1" applyFill="1" applyBorder="1" applyAlignment="1">
      <alignment horizontal="left" vertical="top" wrapText="1"/>
      <protection/>
    </xf>
    <xf numFmtId="0" fontId="2" fillId="0" borderId="64" xfId="77" applyFont="1" applyFill="1" applyBorder="1" applyAlignment="1">
      <alignment horizontal="center" vertical="center" wrapText="1"/>
      <protection/>
    </xf>
    <xf numFmtId="0" fontId="2" fillId="0" borderId="65" xfId="77" applyFont="1" applyFill="1" applyBorder="1" applyAlignment="1">
      <alignment horizontal="center" vertical="center" wrapText="1"/>
      <protection/>
    </xf>
    <xf numFmtId="0" fontId="2" fillId="0" borderId="66" xfId="77" applyFont="1" applyFill="1" applyBorder="1" applyAlignment="1">
      <alignment horizontal="center" vertical="center" wrapText="1"/>
      <protection/>
    </xf>
    <xf numFmtId="0" fontId="6" fillId="0" borderId="11" xfId="77" applyFont="1" applyBorder="1" applyAlignment="1">
      <alignment horizontal="left" vertical="top" wrapText="1"/>
      <protection/>
    </xf>
    <xf numFmtId="0" fontId="6" fillId="0" borderId="14" xfId="77" applyFont="1" applyBorder="1" applyAlignment="1">
      <alignment horizontal="left" vertical="top" wrapText="1"/>
      <protection/>
    </xf>
    <xf numFmtId="0" fontId="2" fillId="0" borderId="41" xfId="77" applyFont="1" applyFill="1" applyBorder="1" applyAlignment="1">
      <alignment vertical="top" wrapText="1"/>
      <protection/>
    </xf>
    <xf numFmtId="0" fontId="2" fillId="0" borderId="11" xfId="77" applyFont="1" applyFill="1" applyBorder="1" applyAlignment="1">
      <alignment horizontal="left" vertical="center" wrapText="1"/>
      <protection/>
    </xf>
    <xf numFmtId="0" fontId="2" fillId="0" borderId="41" xfId="77" applyFont="1" applyBorder="1" applyAlignment="1">
      <alignment horizontal="left" vertical="center" wrapText="1"/>
      <protection/>
    </xf>
    <xf numFmtId="0" fontId="2" fillId="0" borderId="0" xfId="77" applyFont="1" applyFill="1" applyBorder="1" applyAlignment="1">
      <alignment horizontal="left" vertical="center" wrapText="1"/>
      <protection/>
    </xf>
    <xf numFmtId="0" fontId="2" fillId="0" borderId="0" xfId="77" applyFont="1" applyBorder="1" applyAlignment="1">
      <alignment vertical="top" wrapText="1"/>
      <protection/>
    </xf>
    <xf numFmtId="0" fontId="2" fillId="0" borderId="0" xfId="77" applyFont="1" applyAlignment="1">
      <alignment vertical="top" wrapText="1"/>
      <protection/>
    </xf>
    <xf numFmtId="0" fontId="7" fillId="0" borderId="0" xfId="77" applyFont="1" applyBorder="1" applyAlignment="1">
      <alignment horizontal="left" vertical="top" wrapText="1"/>
      <protection/>
    </xf>
    <xf numFmtId="0" fontId="2" fillId="0" borderId="0" xfId="77" applyFont="1" applyAlignment="1">
      <alignment horizontal="left" vertical="top" wrapText="1"/>
      <protection/>
    </xf>
    <xf numFmtId="0" fontId="2" fillId="0" borderId="0" xfId="77" applyFont="1" applyFill="1" applyBorder="1" applyAlignment="1">
      <alignment horizontal="left" vertical="top" wrapText="1"/>
      <protection/>
    </xf>
    <xf numFmtId="0" fontId="23" fillId="0" borderId="14" xfId="0" applyFont="1" applyBorder="1" applyAlignment="1">
      <alignment horizontal="center" wrapText="1"/>
    </xf>
    <xf numFmtId="0" fontId="23" fillId="0" borderId="41" xfId="0" applyFont="1" applyBorder="1" applyAlignment="1">
      <alignment horizontal="center" wrapText="1"/>
    </xf>
    <xf numFmtId="0" fontId="2" fillId="0" borderId="49" xfId="77" applyFont="1" applyBorder="1" applyAlignment="1">
      <alignment vertical="top" wrapText="1"/>
      <protection/>
    </xf>
    <xf numFmtId="0" fontId="2" fillId="0" borderId="61" xfId="77" applyFont="1" applyBorder="1" applyAlignment="1">
      <alignment vertical="top" wrapText="1"/>
      <protection/>
    </xf>
    <xf numFmtId="0" fontId="2" fillId="0" borderId="45" xfId="77" applyFont="1" applyFill="1" applyBorder="1" applyAlignment="1">
      <alignment horizontal="center" vertical="center" wrapText="1"/>
      <protection/>
    </xf>
    <xf numFmtId="0" fontId="2" fillId="0" borderId="47" xfId="77" applyFont="1" applyFill="1" applyBorder="1" applyAlignment="1">
      <alignment horizontal="center" vertical="center" wrapText="1"/>
      <protection/>
    </xf>
    <xf numFmtId="0" fontId="2" fillId="0" borderId="54" xfId="77" applyFont="1" applyFill="1" applyBorder="1" applyAlignment="1">
      <alignment horizontal="center" vertical="center" wrapText="1"/>
      <protection/>
    </xf>
    <xf numFmtId="0" fontId="2" fillId="0" borderId="14" xfId="77" applyFont="1" applyFill="1" applyBorder="1" applyAlignment="1">
      <alignment horizontal="left" vertical="center" wrapText="1"/>
      <protection/>
    </xf>
    <xf numFmtId="0" fontId="2" fillId="0" borderId="16" xfId="77" applyFont="1" applyFill="1" applyBorder="1" applyAlignment="1">
      <alignment horizontal="left" vertical="center" wrapText="1"/>
      <protection/>
    </xf>
    <xf numFmtId="10" fontId="2" fillId="0" borderId="29" xfId="77" applyNumberFormat="1" applyFont="1" applyFill="1" applyBorder="1" applyAlignment="1">
      <alignment horizontal="center" vertical="center" wrapText="1"/>
      <protection/>
    </xf>
    <xf numFmtId="9" fontId="2" fillId="0" borderId="11" xfId="77" applyNumberFormat="1" applyFont="1" applyFill="1" applyBorder="1" applyAlignment="1">
      <alignment horizontal="center" vertical="top" wrapText="1"/>
      <protection/>
    </xf>
    <xf numFmtId="49" fontId="2" fillId="0" borderId="11" xfId="77" applyNumberFormat="1" applyFont="1" applyFill="1" applyBorder="1" applyAlignment="1">
      <alignment horizontal="center" vertical="center" wrapText="1"/>
      <protection/>
    </xf>
    <xf numFmtId="49" fontId="2" fillId="0" borderId="14" xfId="77" applyNumberFormat="1" applyFont="1" applyFill="1" applyBorder="1" applyAlignment="1">
      <alignment horizontal="center" vertical="center" wrapText="1"/>
      <protection/>
    </xf>
    <xf numFmtId="49" fontId="2" fillId="0" borderId="41" xfId="77" applyNumberFormat="1" applyFont="1" applyFill="1" applyBorder="1" applyAlignment="1">
      <alignment horizontal="center" vertical="center" wrapText="1"/>
      <protection/>
    </xf>
    <xf numFmtId="0" fontId="2" fillId="0" borderId="39" xfId="77" applyFont="1" applyBorder="1" applyAlignment="1">
      <alignment horizontal="center" vertical="center" wrapText="1"/>
      <protection/>
    </xf>
    <xf numFmtId="0" fontId="2" fillId="0" borderId="20" xfId="77" applyFont="1" applyBorder="1" applyAlignment="1">
      <alignment horizontal="center" vertical="center" wrapText="1"/>
      <protection/>
    </xf>
    <xf numFmtId="0" fontId="2" fillId="0" borderId="58" xfId="77" applyFont="1" applyBorder="1" applyAlignment="1">
      <alignment horizontal="center" vertical="center" wrapText="1"/>
      <protection/>
    </xf>
    <xf numFmtId="0" fontId="2" fillId="0" borderId="10" xfId="77" applyFont="1" applyBorder="1" applyAlignment="1">
      <alignment horizontal="center" vertical="center" wrapText="1"/>
      <protection/>
    </xf>
    <xf numFmtId="0" fontId="2" fillId="0" borderId="22" xfId="77" applyFont="1" applyBorder="1" applyAlignment="1">
      <alignment horizontal="center" vertical="center" wrapText="1"/>
      <protection/>
    </xf>
    <xf numFmtId="0" fontId="2" fillId="0" borderId="57" xfId="77" applyFont="1" applyBorder="1" applyAlignment="1">
      <alignment horizontal="center" vertical="center" wrapText="1"/>
      <protection/>
    </xf>
    <xf numFmtId="0" fontId="20" fillId="0" borderId="0" xfId="70" applyFont="1" applyAlignment="1">
      <alignment horizontal="left" wrapText="1"/>
      <protection/>
    </xf>
    <xf numFmtId="43" fontId="6" fillId="0" borderId="19" xfId="42" applyFont="1" applyBorder="1" applyAlignment="1">
      <alignment horizontal="center" wrapText="1"/>
    </xf>
    <xf numFmtId="43" fontId="6" fillId="0" borderId="20" xfId="42" applyFont="1" applyBorder="1" applyAlignment="1">
      <alignment horizontal="center" wrapText="1"/>
    </xf>
    <xf numFmtId="43" fontId="6" fillId="0" borderId="24" xfId="42" applyFont="1" applyBorder="1" applyAlignment="1">
      <alignment horizontal="center" wrapText="1"/>
    </xf>
    <xf numFmtId="0" fontId="2" fillId="0" borderId="20" xfId="70" applyFont="1" applyFill="1" applyBorder="1" applyAlignment="1">
      <alignment horizontal="left"/>
      <protection/>
    </xf>
    <xf numFmtId="0" fontId="4" fillId="39" borderId="17" xfId="79" applyFont="1" applyFill="1" applyBorder="1" applyAlignment="1">
      <alignment horizontal="left"/>
      <protection/>
    </xf>
    <xf numFmtId="0" fontId="4" fillId="39" borderId="0" xfId="79" applyFont="1" applyFill="1" applyBorder="1" applyAlignment="1">
      <alignment horizontal="left"/>
      <protection/>
    </xf>
    <xf numFmtId="0" fontId="4" fillId="39" borderId="18" xfId="79" applyFont="1" applyFill="1" applyBorder="1" applyAlignment="1">
      <alignment horizontal="left"/>
      <protection/>
    </xf>
    <xf numFmtId="0" fontId="11" fillId="0" borderId="20" xfId="79" applyFont="1" applyFill="1" applyBorder="1" applyAlignment="1">
      <alignment horizontal="lef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4"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10" xfId="62"/>
    <cellStyle name="Normal 2" xfId="63"/>
    <cellStyle name="Normal 2 2" xfId="64"/>
    <cellStyle name="Normal 2 2 3" xfId="65"/>
    <cellStyle name="Normal 2 3" xfId="66"/>
    <cellStyle name="Normal 2 4" xfId="67"/>
    <cellStyle name="Normal 265" xfId="68"/>
    <cellStyle name="Normal 266" xfId="69"/>
    <cellStyle name="Normal 3" xfId="70"/>
    <cellStyle name="Normal 3 2" xfId="71"/>
    <cellStyle name="Normal 3 3" xfId="72"/>
    <cellStyle name="Normal 3 4" xfId="73"/>
    <cellStyle name="Normal 3 5" xfId="74"/>
    <cellStyle name="Normal 4" xfId="75"/>
    <cellStyle name="Normal 4 2" xfId="76"/>
    <cellStyle name="Normal_Prototype_Scorecard-LgOffice-2008-03-13" xfId="77"/>
    <cellStyle name="Normal_Prototype_Scorecard-LgOffice-2008-03-13 2" xfId="78"/>
    <cellStyle name="Normal_Schedules_Trans" xfId="79"/>
    <cellStyle name="Normal_Sheet1" xfId="80"/>
    <cellStyle name="Note" xfId="81"/>
    <cellStyle name="Note 2" xfId="82"/>
    <cellStyle name="Output" xfId="83"/>
    <cellStyle name="Percent" xfId="84"/>
    <cellStyle name="Percent 2" xfId="85"/>
    <cellStyle name="Percent 2 2"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49"/>
          <c:w val="0.88175"/>
          <c:h val="0.7487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Schedules!$E$87:$AB$87</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3"/>
        <c:axId val="31501499"/>
        <c:axId val="15078036"/>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1484597"/>
        <c:axId val="13361374"/>
      </c:barChart>
      <c:catAx>
        <c:axId val="3150149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078036"/>
        <c:crosses val="autoZero"/>
        <c:auto val="1"/>
        <c:lblOffset val="100"/>
        <c:tickLblSkip val="2"/>
        <c:noMultiLvlLbl val="0"/>
      </c:catAx>
      <c:valAx>
        <c:axId val="15078036"/>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01499"/>
        <c:crossesAt val="1"/>
        <c:crossBetween val="between"/>
        <c:dispUnits/>
        <c:majorUnit val="0.2"/>
      </c:valAx>
      <c:catAx>
        <c:axId val="1484597"/>
        <c:scaling>
          <c:orientation val="minMax"/>
        </c:scaling>
        <c:axPos val="b"/>
        <c:delete val="1"/>
        <c:majorTickMark val="out"/>
        <c:minorTickMark val="none"/>
        <c:tickLblPos val="nextTo"/>
        <c:crossAx val="13361374"/>
        <c:crosses val="autoZero"/>
        <c:auto val="1"/>
        <c:lblOffset val="100"/>
        <c:tickLblSkip val="1"/>
        <c:noMultiLvlLbl val="0"/>
      </c:catAx>
      <c:valAx>
        <c:axId val="13361374"/>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84597"/>
        <c:crosses val="max"/>
        <c:crossBetween val="between"/>
        <c:dispUnits/>
        <c:majorUnit val="1"/>
      </c:valAx>
      <c:spPr>
        <a:solidFill>
          <a:srgbClr val="FFFFFF"/>
        </a:solidFill>
        <a:ln w="3175">
          <a:noFill/>
        </a:ln>
      </c:spPr>
    </c:plotArea>
    <c:legend>
      <c:legendPos val="r"/>
      <c:layout>
        <c:manualLayout>
          <c:xMode val="edge"/>
          <c:yMode val="edge"/>
          <c:x val="0.3"/>
          <c:y val="0.00925"/>
          <c:w val="0.378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Service Water Heating Loads</a:t>
            </a:r>
          </a:p>
        </c:rich>
      </c:tx>
      <c:layout>
        <c:manualLayout>
          <c:xMode val="factor"/>
          <c:yMode val="factor"/>
          <c:x val="0.01975"/>
          <c:y val="-0.01"/>
        </c:manualLayout>
      </c:layout>
      <c:spPr>
        <a:noFill/>
        <a:ln w="3175">
          <a:noFill/>
        </a:ln>
      </c:spPr>
    </c:title>
    <c:plotArea>
      <c:layout>
        <c:manualLayout>
          <c:xMode val="edge"/>
          <c:yMode val="edge"/>
          <c:x val="0.035"/>
          <c:y val="0.14275"/>
          <c:w val="0.874"/>
          <c:h val="0.8035"/>
        </c:manualLayout>
      </c:layout>
      <c:barChart>
        <c:barDir val="col"/>
        <c:grouping val="clustered"/>
        <c:varyColors val="0"/>
        <c:ser>
          <c:idx val="0"/>
          <c:order val="0"/>
          <c:tx>
            <c:v>Study Periods</c:v>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Schedules!$E$66:$AB$66</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c:v>
                </c:pt>
                <c:pt idx="18">
                  <c:v>0.19</c:v>
                </c:pt>
                <c:pt idx="19">
                  <c:v>0.25</c:v>
                </c:pt>
                <c:pt idx="20">
                  <c:v>0</c:v>
                </c:pt>
                <c:pt idx="21">
                  <c:v>0</c:v>
                </c:pt>
                <c:pt idx="22">
                  <c:v>0</c:v>
                </c:pt>
                <c:pt idx="23">
                  <c:v>0</c:v>
                </c:pt>
              </c:numCache>
            </c:numRef>
          </c:val>
        </c:ser>
        <c:ser>
          <c:idx val="1"/>
          <c:order val="1"/>
          <c:tx>
            <c:v>Summer Holiday</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Schedules!$E$72:$AB$72</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c:v>
                </c:pt>
                <c:pt idx="18">
                  <c:v>0.19</c:v>
                </c:pt>
                <c:pt idx="19">
                  <c:v>0.25</c:v>
                </c:pt>
                <c:pt idx="20">
                  <c:v>0</c:v>
                </c:pt>
                <c:pt idx="21">
                  <c:v>0</c:v>
                </c:pt>
                <c:pt idx="22">
                  <c:v>0</c:v>
                </c:pt>
                <c:pt idx="23">
                  <c:v>0</c:v>
                </c:pt>
              </c:numCache>
            </c:numRef>
          </c:val>
        </c:ser>
        <c:gapWidth val="100"/>
        <c:axId val="45229255"/>
        <c:axId val="4410112"/>
      </c:barChart>
      <c:catAx>
        <c:axId val="45229255"/>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410112"/>
        <c:crosses val="autoZero"/>
        <c:auto val="1"/>
        <c:lblOffset val="100"/>
        <c:tickLblSkip val="2"/>
        <c:noMultiLvlLbl val="0"/>
      </c:catAx>
      <c:valAx>
        <c:axId val="4410112"/>
        <c:scaling>
          <c:orientation val="minMax"/>
          <c:max val="1"/>
        </c:scaling>
        <c:axPos val="l"/>
        <c:title>
          <c:tx>
            <c:rich>
              <a:bodyPr vert="horz" rot="-5400000" anchor="ctr"/>
              <a:lstStyle/>
              <a:p>
                <a:pPr algn="ctr">
                  <a:defRPr/>
                </a:pPr>
                <a:r>
                  <a:rPr lang="en-US" cap="none" sz="1000" b="1" i="0" u="none" baseline="0">
                    <a:solidFill>
                      <a:srgbClr val="000000"/>
                    </a:solidFill>
                  </a:rPr>
                  <a:t>Fraction of Peak Hot Water Demand</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5229255"/>
        <c:crossesAt val="1"/>
        <c:crossBetween val="between"/>
        <c:dispUnits/>
      </c:valAx>
      <c:spPr>
        <a:solidFill>
          <a:srgbClr val="FFFFFF"/>
        </a:solidFill>
        <a:ln w="12700">
          <a:solidFill>
            <a:srgbClr val="808080"/>
          </a:solidFill>
        </a:ln>
      </c:spPr>
    </c:plotArea>
    <c:legend>
      <c:legendPos val="r"/>
      <c:layout>
        <c:manualLayout>
          <c:xMode val="edge"/>
          <c:yMode val="edge"/>
          <c:x val="0.41475"/>
          <c:y val="0.0855"/>
          <c:w val="0.14975"/>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Heating and Cooling Setpiont Schedules</a:t>
            </a:r>
          </a:p>
        </c:rich>
      </c:tx>
      <c:layout>
        <c:manualLayout>
          <c:xMode val="factor"/>
          <c:yMode val="factor"/>
          <c:x val="0.01975"/>
          <c:y val="-0.01"/>
        </c:manualLayout>
      </c:layout>
      <c:spPr>
        <a:noFill/>
        <a:ln w="3175">
          <a:noFill/>
        </a:ln>
      </c:spPr>
    </c:title>
    <c:plotArea>
      <c:layout>
        <c:manualLayout>
          <c:xMode val="edge"/>
          <c:yMode val="edge"/>
          <c:x val="0.03425"/>
          <c:y val="0.169"/>
          <c:w val="0.82275"/>
          <c:h val="0.77875"/>
        </c:manualLayout>
      </c:layout>
      <c:barChart>
        <c:barDir val="col"/>
        <c:grouping val="clustered"/>
        <c:varyColors val="0"/>
        <c:ser>
          <c:idx val="0"/>
          <c:order val="0"/>
          <c:tx>
            <c:v>Heating Setpoint</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Schedules!$E$136:$AB$136</c:f>
              <c:numCache>
                <c:ptCount val="24"/>
                <c:pt idx="0">
                  <c:v>60.08</c:v>
                </c:pt>
                <c:pt idx="1">
                  <c:v>60.08</c:v>
                </c:pt>
                <c:pt idx="2">
                  <c:v>60.08</c:v>
                </c:pt>
                <c:pt idx="3">
                  <c:v>60.08</c:v>
                </c:pt>
                <c:pt idx="4">
                  <c:v>60.08</c:v>
                </c:pt>
                <c:pt idx="5">
                  <c:v>60.08</c:v>
                </c:pt>
                <c:pt idx="6">
                  <c:v>64.03999999999999</c:v>
                </c:pt>
                <c:pt idx="7">
                  <c:v>68</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60.08</c:v>
                </c:pt>
                <c:pt idx="22">
                  <c:v>60.08</c:v>
                </c:pt>
                <c:pt idx="23">
                  <c:v>60.08</c:v>
                </c:pt>
              </c:numCache>
            </c:numRef>
          </c:val>
        </c:ser>
        <c:ser>
          <c:idx val="1"/>
          <c:order val="1"/>
          <c:tx>
            <c:v>Cooling Setpoint</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Schedules!$E$140:$AB$140</c:f>
              <c:numCache>
                <c:ptCount val="24"/>
                <c:pt idx="0">
                  <c:v>84.992</c:v>
                </c:pt>
                <c:pt idx="1">
                  <c:v>84.992</c:v>
                </c:pt>
                <c:pt idx="2">
                  <c:v>84.992</c:v>
                </c:pt>
                <c:pt idx="3">
                  <c:v>84.992</c:v>
                </c:pt>
                <c:pt idx="4">
                  <c:v>84.992</c:v>
                </c:pt>
                <c:pt idx="5">
                  <c:v>84.992</c:v>
                </c:pt>
                <c:pt idx="6">
                  <c:v>82.03999999999999</c:v>
                </c:pt>
                <c:pt idx="7">
                  <c:v>78.08000000000001</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84.992</c:v>
                </c:pt>
                <c:pt idx="22">
                  <c:v>84.992</c:v>
                </c:pt>
                <c:pt idx="23">
                  <c:v>84.992</c:v>
                </c:pt>
              </c:numCache>
            </c:numRef>
          </c:val>
        </c:ser>
        <c:gapWidth val="100"/>
        <c:axId val="39691009"/>
        <c:axId val="21674762"/>
      </c:barChart>
      <c:catAx>
        <c:axId val="39691009"/>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725"/>
              <c:y val="0.000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1674762"/>
        <c:crosses val="autoZero"/>
        <c:auto val="1"/>
        <c:lblOffset val="100"/>
        <c:tickLblSkip val="2"/>
        <c:noMultiLvlLbl val="0"/>
      </c:catAx>
      <c:valAx>
        <c:axId val="21674762"/>
        <c:scaling>
          <c:orientation val="minMax"/>
          <c:max val="10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0">
                    <a:solidFill>
                      <a:srgbClr val="000000"/>
                    </a:solidFill>
                  </a:rPr>
                  <a:t>°</a:t>
                </a:r>
                <a:r>
                  <a:rPr lang="en-US" cap="none" sz="1000" b="1" i="0" u="none" baseline="0">
                    <a:solidFill>
                      <a:srgbClr val="000000"/>
                    </a:solidFill>
                  </a:rPr>
                  <a:t>F</a:t>
                </a:r>
              </a:p>
            </c:rich>
          </c:tx>
          <c:layout>
            <c:manualLayout>
              <c:xMode val="factor"/>
              <c:yMode val="factor"/>
              <c:x val="-0.00525"/>
              <c:y val="0.000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969100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3305"/>
          <c:y val="0.2045"/>
          <c:w val="0.27275"/>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4975"/>
          <c:w val="0.88175"/>
          <c:h val="0.74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Schedules!$E$87:$AB$87</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3"/>
        <c:axId val="53143503"/>
        <c:axId val="852948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500"/>
        <c:axId val="9656457"/>
        <c:axId val="19799250"/>
      </c:barChart>
      <c:catAx>
        <c:axId val="5314350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529480"/>
        <c:crosses val="autoZero"/>
        <c:auto val="1"/>
        <c:lblOffset val="100"/>
        <c:tickLblSkip val="2"/>
        <c:noMultiLvlLbl val="0"/>
      </c:catAx>
      <c:valAx>
        <c:axId val="8529480"/>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43503"/>
        <c:crossesAt val="1"/>
        <c:crossBetween val="between"/>
        <c:dispUnits/>
        <c:majorUnit val="0.2"/>
      </c:valAx>
      <c:catAx>
        <c:axId val="9656457"/>
        <c:scaling>
          <c:orientation val="minMax"/>
        </c:scaling>
        <c:axPos val="b"/>
        <c:delete val="1"/>
        <c:majorTickMark val="out"/>
        <c:minorTickMark val="none"/>
        <c:tickLblPos val="nextTo"/>
        <c:crossAx val="19799250"/>
        <c:crosses val="autoZero"/>
        <c:auto val="1"/>
        <c:lblOffset val="100"/>
        <c:tickLblSkip val="1"/>
        <c:noMultiLvlLbl val="0"/>
      </c:catAx>
      <c:valAx>
        <c:axId val="19799250"/>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0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656457"/>
        <c:crosses val="max"/>
        <c:crossBetween val="between"/>
        <c:dispUnits/>
        <c:majorUnit val="1"/>
      </c:valAx>
      <c:spPr>
        <a:solidFill>
          <a:srgbClr val="FFFFFF"/>
        </a:solidFill>
        <a:ln w="3175">
          <a:noFill/>
        </a:ln>
      </c:spPr>
    </c:plotArea>
    <c:legend>
      <c:legendPos val="r"/>
      <c:layout>
        <c:manualLayout>
          <c:xMode val="edge"/>
          <c:yMode val="edge"/>
          <c:x val="0.3"/>
          <c:y val="0.01175"/>
          <c:w val="0.386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4975"/>
          <c:w val="0.88175"/>
          <c:h val="0.747"/>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Schedules!$E$66:$AB$66</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c:v>
                </c:pt>
                <c:pt idx="18">
                  <c:v>0.19</c:v>
                </c:pt>
                <c:pt idx="19">
                  <c:v>0.25</c:v>
                </c:pt>
                <c:pt idx="20">
                  <c:v>0</c:v>
                </c:pt>
                <c:pt idx="21">
                  <c:v>0</c:v>
                </c:pt>
                <c:pt idx="22">
                  <c:v>0</c:v>
                </c:pt>
                <c:pt idx="23">
                  <c:v>0</c:v>
                </c:pt>
              </c:numCache>
            </c:numRef>
          </c:val>
        </c:ser>
        <c:gapWidth val="103"/>
        <c:axId val="43975523"/>
        <c:axId val="60235388"/>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500"/>
        <c:axId val="5247581"/>
        <c:axId val="47228230"/>
      </c:barChart>
      <c:catAx>
        <c:axId val="4397552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235388"/>
        <c:crosses val="autoZero"/>
        <c:auto val="1"/>
        <c:lblOffset val="100"/>
        <c:tickLblSkip val="2"/>
        <c:noMultiLvlLbl val="0"/>
      </c:catAx>
      <c:valAx>
        <c:axId val="60235388"/>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75523"/>
        <c:crossesAt val="1"/>
        <c:crossBetween val="between"/>
        <c:dispUnits/>
        <c:majorUnit val="0.2"/>
      </c:valAx>
      <c:catAx>
        <c:axId val="5247581"/>
        <c:scaling>
          <c:orientation val="minMax"/>
        </c:scaling>
        <c:axPos val="b"/>
        <c:delete val="1"/>
        <c:majorTickMark val="out"/>
        <c:minorTickMark val="none"/>
        <c:tickLblPos val="nextTo"/>
        <c:crossAx val="47228230"/>
        <c:crosses val="autoZero"/>
        <c:auto val="1"/>
        <c:lblOffset val="100"/>
        <c:tickLblSkip val="1"/>
        <c:noMultiLvlLbl val="0"/>
      </c:catAx>
      <c:valAx>
        <c:axId val="47228230"/>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0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47581"/>
        <c:crosses val="max"/>
        <c:crossBetween val="between"/>
        <c:dispUnits/>
        <c:majorUnit val="1"/>
      </c:valAx>
      <c:spPr>
        <a:solidFill>
          <a:srgbClr val="FFFFFF"/>
        </a:solidFill>
        <a:ln w="3175">
          <a:noFill/>
        </a:ln>
      </c:spPr>
    </c:plotArea>
    <c:legend>
      <c:legendPos val="r"/>
      <c:layout>
        <c:manualLayout>
          <c:xMode val="edge"/>
          <c:yMode val="edge"/>
          <c:x val="0.292"/>
          <c:y val="0.01175"/>
          <c:w val="0.4027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14575"/>
          <c:w val="0.88175"/>
          <c:h val="0.748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0.35</c:v>
                </c:pt>
                <c:pt idx="1">
                  <c:v>0.35</c:v>
                </c:pt>
                <c:pt idx="2">
                  <c:v>0.35</c:v>
                </c:pt>
                <c:pt idx="3">
                  <c:v>0.35</c:v>
                </c:pt>
                <c:pt idx="4">
                  <c:v>0.35</c:v>
                </c:pt>
                <c:pt idx="5">
                  <c:v>0.35</c:v>
                </c:pt>
                <c:pt idx="6">
                  <c:v>0.35</c:v>
                </c:pt>
                <c:pt idx="7">
                  <c:v>0.35</c:v>
                </c:pt>
                <c:pt idx="8">
                  <c:v>0.95</c:v>
                </c:pt>
                <c:pt idx="9">
                  <c:v>0.95</c:v>
                </c:pt>
                <c:pt idx="10">
                  <c:v>0.95</c:v>
                </c:pt>
                <c:pt idx="11">
                  <c:v>0.95</c:v>
                </c:pt>
                <c:pt idx="12">
                  <c:v>0.95</c:v>
                </c:pt>
                <c:pt idx="13">
                  <c:v>0.95</c:v>
                </c:pt>
                <c:pt idx="14">
                  <c:v>0.95</c:v>
                </c:pt>
                <c:pt idx="15">
                  <c:v>0.95</c:v>
                </c:pt>
                <c:pt idx="16">
                  <c:v>0.95</c:v>
                </c:pt>
                <c:pt idx="17">
                  <c:v>0.35</c:v>
                </c:pt>
                <c:pt idx="18">
                  <c:v>0.35</c:v>
                </c:pt>
                <c:pt idx="19">
                  <c:v>0.35</c:v>
                </c:pt>
                <c:pt idx="20">
                  <c:v>0.35</c:v>
                </c:pt>
                <c:pt idx="21">
                  <c:v>0.35</c:v>
                </c:pt>
                <c:pt idx="22">
                  <c:v>0.35</c:v>
                </c:pt>
                <c:pt idx="23">
                  <c:v>0.35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100"/>
        <c:axId val="22400887"/>
        <c:axId val="281392"/>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0.1773</c:v>
                </c:pt>
                <c:pt idx="1">
                  <c:v>0.1773</c:v>
                </c:pt>
                <c:pt idx="2">
                  <c:v>0.1773</c:v>
                </c:pt>
                <c:pt idx="3">
                  <c:v>0.1773</c:v>
                </c:pt>
                <c:pt idx="4">
                  <c:v>0.1773</c:v>
                </c:pt>
                <c:pt idx="5">
                  <c:v>0.1773</c:v>
                </c:pt>
                <c:pt idx="6">
                  <c:v>0.1773</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0.1773</c:v>
                </c:pt>
                <c:pt idx="22">
                  <c:v>0.1773</c:v>
                </c:pt>
                <c:pt idx="23">
                  <c:v>0.1773</c:v>
                </c:pt>
              </c:numCache>
            </c:numRef>
          </c:val>
        </c:ser>
        <c:gapWidth val="500"/>
        <c:axId val="2532529"/>
        <c:axId val="22792762"/>
      </c:barChart>
      <c:catAx>
        <c:axId val="2240088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1392"/>
        <c:crosses val="autoZero"/>
        <c:auto val="1"/>
        <c:lblOffset val="100"/>
        <c:tickLblSkip val="2"/>
        <c:noMultiLvlLbl val="0"/>
      </c:catAx>
      <c:valAx>
        <c:axId val="281392"/>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00887"/>
        <c:crossesAt val="1"/>
        <c:crossBetween val="between"/>
        <c:dispUnits/>
        <c:majorUnit val="0.2"/>
      </c:valAx>
      <c:catAx>
        <c:axId val="2532529"/>
        <c:scaling>
          <c:orientation val="minMax"/>
        </c:scaling>
        <c:axPos val="b"/>
        <c:delete val="1"/>
        <c:majorTickMark val="out"/>
        <c:minorTickMark val="none"/>
        <c:tickLblPos val="nextTo"/>
        <c:crossAx val="22792762"/>
        <c:crosses val="autoZero"/>
        <c:auto val="1"/>
        <c:lblOffset val="100"/>
        <c:tickLblSkip val="1"/>
        <c:noMultiLvlLbl val="0"/>
      </c:catAx>
      <c:valAx>
        <c:axId val="22792762"/>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32529"/>
        <c:crosses val="max"/>
        <c:crossBetween val="between"/>
        <c:dispUnits/>
        <c:majorUnit val="1"/>
      </c:valAx>
      <c:spPr>
        <a:solidFill>
          <a:srgbClr val="FFFFFF"/>
        </a:solidFill>
        <a:ln w="3175">
          <a:noFill/>
        </a:ln>
      </c:spPr>
    </c:plotArea>
    <c:legend>
      <c:legendPos val="r"/>
      <c:layout>
        <c:manualLayout>
          <c:xMode val="edge"/>
          <c:yMode val="edge"/>
          <c:x val="0.2895"/>
          <c:y val="0.007"/>
          <c:w val="0.41125"/>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5"/>
          <c:w val="0.87325"/>
          <c:h val="0.748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Schedules!$E$136:$AB$136</c:f>
              <c:numCache>
                <c:ptCount val="24"/>
                <c:pt idx="0">
                  <c:v>60.08</c:v>
                </c:pt>
                <c:pt idx="1">
                  <c:v>60.08</c:v>
                </c:pt>
                <c:pt idx="2">
                  <c:v>60.08</c:v>
                </c:pt>
                <c:pt idx="3">
                  <c:v>60.08</c:v>
                </c:pt>
                <c:pt idx="4">
                  <c:v>60.08</c:v>
                </c:pt>
                <c:pt idx="5">
                  <c:v>60.08</c:v>
                </c:pt>
                <c:pt idx="6">
                  <c:v>64.03999999999999</c:v>
                </c:pt>
                <c:pt idx="7">
                  <c:v>68</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Schedules!$E$140:$AB$140</c:f>
              <c:numCache>
                <c:ptCount val="24"/>
                <c:pt idx="0">
                  <c:v>84.992</c:v>
                </c:pt>
                <c:pt idx="1">
                  <c:v>84.992</c:v>
                </c:pt>
                <c:pt idx="2">
                  <c:v>84.992</c:v>
                </c:pt>
                <c:pt idx="3">
                  <c:v>84.992</c:v>
                </c:pt>
                <c:pt idx="4">
                  <c:v>84.992</c:v>
                </c:pt>
                <c:pt idx="5">
                  <c:v>84.992</c:v>
                </c:pt>
                <c:pt idx="6">
                  <c:v>82.03999999999999</c:v>
                </c:pt>
                <c:pt idx="7">
                  <c:v>78.08000000000001</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84.992</c:v>
                </c:pt>
                <c:pt idx="22">
                  <c:v>84.992</c:v>
                </c:pt>
                <c:pt idx="23">
                  <c:v>84.992</c:v>
                </c:pt>
              </c:numCache>
            </c:numRef>
          </c:val>
        </c:ser>
        <c:gapWidth val="100"/>
        <c:axId val="3808267"/>
        <c:axId val="34274404"/>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Schedules!$E$87:$AB$87</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40034181"/>
        <c:axId val="24763310"/>
      </c:barChart>
      <c:catAx>
        <c:axId val="380826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274404"/>
        <c:crosses val="autoZero"/>
        <c:auto val="1"/>
        <c:lblOffset val="100"/>
        <c:tickLblSkip val="2"/>
        <c:noMultiLvlLbl val="0"/>
      </c:catAx>
      <c:valAx>
        <c:axId val="34274404"/>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8267"/>
        <c:crossesAt val="1"/>
        <c:crossBetween val="between"/>
        <c:dispUnits/>
        <c:majorUnit val="10"/>
      </c:valAx>
      <c:catAx>
        <c:axId val="40034181"/>
        <c:scaling>
          <c:orientation val="minMax"/>
        </c:scaling>
        <c:axPos val="b"/>
        <c:delete val="1"/>
        <c:majorTickMark val="out"/>
        <c:minorTickMark val="none"/>
        <c:tickLblPos val="nextTo"/>
        <c:crossAx val="24763310"/>
        <c:crosses val="autoZero"/>
        <c:auto val="1"/>
        <c:lblOffset val="100"/>
        <c:tickLblSkip val="1"/>
        <c:noMultiLvlLbl val="0"/>
      </c:catAx>
      <c:valAx>
        <c:axId val="24763310"/>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034181"/>
        <c:crosses val="max"/>
        <c:crossBetween val="between"/>
        <c:dispUnits/>
        <c:majorUnit val="1"/>
      </c:valAx>
      <c:spPr>
        <a:solidFill>
          <a:srgbClr val="FFFFFF"/>
        </a:solidFill>
        <a:ln w="3175">
          <a:noFill/>
        </a:ln>
      </c:spPr>
    </c:plotArea>
    <c:legend>
      <c:legendPos val="r"/>
      <c:layout>
        <c:manualLayout>
          <c:xMode val="edge"/>
          <c:yMode val="edge"/>
          <c:x val="0.1395"/>
          <c:y val="0.00925"/>
          <c:w val="0.717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Auditorium Ocupancy</a:t>
            </a:r>
          </a:p>
        </c:rich>
      </c:tx>
      <c:layout>
        <c:manualLayout>
          <c:xMode val="factor"/>
          <c:yMode val="factor"/>
          <c:x val="0.01725"/>
          <c:y val="-0.01"/>
        </c:manualLayout>
      </c:layout>
      <c:spPr>
        <a:noFill/>
        <a:ln w="3175">
          <a:noFill/>
        </a:ln>
      </c:spPr>
    </c:title>
    <c:plotArea>
      <c:layout>
        <c:manualLayout>
          <c:xMode val="edge"/>
          <c:yMode val="edge"/>
          <c:x val="0.035"/>
          <c:y val="0.14525"/>
          <c:w val="0.874"/>
          <c:h val="0.801"/>
        </c:manualLayout>
      </c:layout>
      <c:barChart>
        <c:barDir val="col"/>
        <c:grouping val="clustered"/>
        <c:varyColors val="0"/>
        <c:ser>
          <c:idx val="8"/>
          <c:order val="0"/>
          <c:tx>
            <c:v>Study Periods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c:v>
                </c:pt>
                <c:pt idx="1">
                  <c:v>0</c:v>
                </c:pt>
                <c:pt idx="2">
                  <c:v>0</c:v>
                </c:pt>
                <c:pt idx="3">
                  <c:v>0</c:v>
                </c:pt>
                <c:pt idx="4">
                  <c:v>0</c:v>
                </c:pt>
                <c:pt idx="5">
                  <c:v>0</c:v>
                </c:pt>
                <c:pt idx="6">
                  <c:v>0</c:v>
                </c:pt>
                <c:pt idx="7">
                  <c:v>0</c:v>
                </c:pt>
                <c:pt idx="8">
                  <c:v>0.25</c:v>
                </c:pt>
                <c:pt idx="9">
                  <c:v>0.25</c:v>
                </c:pt>
                <c:pt idx="10">
                  <c:v>0.25</c:v>
                </c:pt>
                <c:pt idx="11">
                  <c:v>0.25</c:v>
                </c:pt>
                <c:pt idx="12">
                  <c:v>0.25</c:v>
                </c:pt>
                <c:pt idx="13">
                  <c:v>0.25</c:v>
                </c:pt>
                <c:pt idx="14">
                  <c:v>0.25</c:v>
                </c:pt>
                <c:pt idx="15">
                  <c:v>0.95</c:v>
                </c:pt>
                <c:pt idx="16">
                  <c:v>0.95</c:v>
                </c:pt>
                <c:pt idx="17">
                  <c:v>0.95</c:v>
                </c:pt>
                <c:pt idx="18">
                  <c:v>0.95</c:v>
                </c:pt>
                <c:pt idx="19">
                  <c:v>0.95</c:v>
                </c:pt>
                <c:pt idx="20">
                  <c:v>0</c:v>
                </c:pt>
                <c:pt idx="21">
                  <c:v>0</c:v>
                </c:pt>
                <c:pt idx="22">
                  <c:v>0</c:v>
                </c:pt>
                <c:pt idx="23">
                  <c:v>0</c:v>
                </c:pt>
              </c:numCache>
            </c:numRef>
          </c:val>
        </c:ser>
        <c:ser>
          <c:idx val="9"/>
          <c:order val="1"/>
          <c:tx>
            <c:v>Summer Holiday</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Schedules!$E$57:$AB$57</c:f>
              <c:numCache>
                <c:ptCount val="24"/>
                <c:pt idx="0">
                  <c:v>0</c:v>
                </c:pt>
                <c:pt idx="1">
                  <c:v>0</c:v>
                </c:pt>
                <c:pt idx="2">
                  <c:v>0</c:v>
                </c:pt>
                <c:pt idx="3">
                  <c:v>0</c:v>
                </c:pt>
                <c:pt idx="4">
                  <c:v>0</c:v>
                </c:pt>
                <c:pt idx="5">
                  <c:v>0</c:v>
                </c:pt>
                <c:pt idx="6">
                  <c:v>0</c:v>
                </c:pt>
                <c:pt idx="7">
                  <c:v>0</c:v>
                </c:pt>
                <c:pt idx="8">
                  <c:v>0.15</c:v>
                </c:pt>
                <c:pt idx="9">
                  <c:v>0.15</c:v>
                </c:pt>
                <c:pt idx="10">
                  <c:v>0.15</c:v>
                </c:pt>
                <c:pt idx="11">
                  <c:v>0.15</c:v>
                </c:pt>
                <c:pt idx="12">
                  <c:v>0.15</c:v>
                </c:pt>
                <c:pt idx="13">
                  <c:v>0.15</c:v>
                </c:pt>
                <c:pt idx="14">
                  <c:v>0.15</c:v>
                </c:pt>
                <c:pt idx="15">
                  <c:v>0.15</c:v>
                </c:pt>
                <c:pt idx="16">
                  <c:v>0.15</c:v>
                </c:pt>
                <c:pt idx="17">
                  <c:v>0.35</c:v>
                </c:pt>
                <c:pt idx="18">
                  <c:v>0.35</c:v>
                </c:pt>
                <c:pt idx="19">
                  <c:v>0</c:v>
                </c:pt>
                <c:pt idx="20">
                  <c:v>0</c:v>
                </c:pt>
                <c:pt idx="21">
                  <c:v>0</c:v>
                </c:pt>
                <c:pt idx="22">
                  <c:v>0</c:v>
                </c:pt>
                <c:pt idx="23">
                  <c:v>0</c:v>
                </c:pt>
              </c:numCache>
            </c:numRef>
          </c:val>
        </c:ser>
        <c:gapWidth val="100"/>
        <c:axId val="21543199"/>
        <c:axId val="59671064"/>
      </c:barChart>
      <c:catAx>
        <c:axId val="21543199"/>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7"/>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9671064"/>
        <c:crosses val="autoZero"/>
        <c:auto val="1"/>
        <c:lblOffset val="100"/>
        <c:tickLblSkip val="2"/>
        <c:noMultiLvlLbl val="0"/>
      </c:catAx>
      <c:valAx>
        <c:axId val="59671064"/>
        <c:scaling>
          <c:orientation val="minMax"/>
          <c:max val="1"/>
        </c:scaling>
        <c:axPos val="l"/>
        <c:title>
          <c:tx>
            <c:rich>
              <a:bodyPr vert="horz" rot="-5400000" anchor="ctr"/>
              <a:lstStyle/>
              <a:p>
                <a:pPr algn="ctr">
                  <a:defRPr/>
                </a:pPr>
                <a:r>
                  <a:rPr lang="en-US" cap="none" sz="1000" b="1" i="0" u="none" baseline="0">
                    <a:solidFill>
                      <a:srgbClr val="000000"/>
                    </a:solidFill>
                  </a:rPr>
                  <a:t>Percent of Peak Occupant Density</a:t>
                </a:r>
              </a:p>
            </c:rich>
          </c:tx>
          <c:layout>
            <c:manualLayout>
              <c:xMode val="factor"/>
              <c:yMode val="factor"/>
              <c:x val="-0.00425"/>
              <c:y val="-0.001"/>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1543199"/>
        <c:crossesAt val="1"/>
        <c:crossBetween val="between"/>
        <c:dispUnits/>
      </c:valAx>
      <c:spPr>
        <a:solidFill>
          <a:srgbClr val="FFFFFF"/>
        </a:solidFill>
        <a:ln w="12700">
          <a:solidFill>
            <a:srgbClr val="808080"/>
          </a:solidFill>
        </a:ln>
      </c:spPr>
    </c:plotArea>
    <c:legend>
      <c:legendPos val="r"/>
      <c:layout>
        <c:manualLayout>
          <c:xMode val="edge"/>
          <c:yMode val="edge"/>
          <c:x val="0.2035"/>
          <c:y val="0.11325"/>
          <c:w val="0.5805"/>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Cafeteria Ocupancy</a:t>
            </a:r>
          </a:p>
        </c:rich>
      </c:tx>
      <c:layout>
        <c:manualLayout>
          <c:xMode val="factor"/>
          <c:yMode val="factor"/>
          <c:x val="0.01725"/>
          <c:y val="-0.01"/>
        </c:manualLayout>
      </c:layout>
      <c:spPr>
        <a:noFill/>
        <a:ln w="3175">
          <a:noFill/>
        </a:ln>
      </c:spPr>
    </c:title>
    <c:plotArea>
      <c:layout>
        <c:manualLayout>
          <c:xMode val="edge"/>
          <c:yMode val="edge"/>
          <c:x val="0.035"/>
          <c:y val="0.14525"/>
          <c:w val="0.874"/>
          <c:h val="0.801"/>
        </c:manualLayout>
      </c:layout>
      <c:barChart>
        <c:barDir val="col"/>
        <c:grouping val="clustered"/>
        <c:varyColors val="0"/>
        <c:ser>
          <c:idx val="10"/>
          <c:order val="0"/>
          <c:tx>
            <c:v>Study Periods</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0</c:v>
                </c:pt>
                <c:pt idx="1">
                  <c:v>0</c:v>
                </c:pt>
                <c:pt idx="2">
                  <c:v>0</c:v>
                </c:pt>
                <c:pt idx="3">
                  <c:v>0</c:v>
                </c:pt>
                <c:pt idx="4">
                  <c:v>0</c:v>
                </c:pt>
                <c:pt idx="5">
                  <c:v>0</c:v>
                </c:pt>
                <c:pt idx="6">
                  <c:v>0</c:v>
                </c:pt>
                <c:pt idx="7">
                  <c:v>0</c:v>
                </c:pt>
                <c:pt idx="8">
                  <c:v>0</c:v>
                </c:pt>
                <c:pt idx="9">
                  <c:v>0.95</c:v>
                </c:pt>
                <c:pt idx="10">
                  <c:v>0.95</c:v>
                </c:pt>
                <c:pt idx="11">
                  <c:v>0.95</c:v>
                </c:pt>
                <c:pt idx="12">
                  <c:v>0.95</c:v>
                </c:pt>
                <c:pt idx="13">
                  <c:v>0.95</c:v>
                </c:pt>
                <c:pt idx="14">
                  <c:v>0.95</c:v>
                </c:pt>
                <c:pt idx="15">
                  <c:v>0.35</c:v>
                </c:pt>
                <c:pt idx="16">
                  <c:v>0.35</c:v>
                </c:pt>
                <c:pt idx="17">
                  <c:v>0.35</c:v>
                </c:pt>
                <c:pt idx="18">
                  <c:v>0.35</c:v>
                </c:pt>
                <c:pt idx="19">
                  <c:v>0.35</c:v>
                </c:pt>
                <c:pt idx="20">
                  <c:v>0</c:v>
                </c:pt>
                <c:pt idx="21">
                  <c:v>0</c:v>
                </c:pt>
                <c:pt idx="22">
                  <c:v>0</c:v>
                </c:pt>
                <c:pt idx="23">
                  <c:v>0</c:v>
                </c:pt>
              </c:numCache>
            </c:numRef>
          </c:val>
        </c:ser>
        <c:ser>
          <c:idx val="11"/>
          <c:order val="1"/>
          <c:tx>
            <c:v>Summer Holiday</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Schedules!$E$62:$AB$62</c:f>
              <c:numCache>
                <c:ptCount val="24"/>
                <c:pt idx="0">
                  <c:v>0</c:v>
                </c:pt>
                <c:pt idx="1">
                  <c:v>0</c:v>
                </c:pt>
                <c:pt idx="2">
                  <c:v>0</c:v>
                </c:pt>
                <c:pt idx="3">
                  <c:v>0</c:v>
                </c:pt>
                <c:pt idx="4">
                  <c:v>0</c:v>
                </c:pt>
                <c:pt idx="5">
                  <c:v>0</c:v>
                </c:pt>
                <c:pt idx="6">
                  <c:v>0</c:v>
                </c:pt>
                <c:pt idx="7">
                  <c:v>0</c:v>
                </c:pt>
                <c:pt idx="8">
                  <c:v>0</c:v>
                </c:pt>
                <c:pt idx="9">
                  <c:v>0.15</c:v>
                </c:pt>
                <c:pt idx="10">
                  <c:v>0.15</c:v>
                </c:pt>
                <c:pt idx="11">
                  <c:v>0.15</c:v>
                </c:pt>
                <c:pt idx="12">
                  <c:v>0.15</c:v>
                </c:pt>
                <c:pt idx="13">
                  <c:v>0.15</c:v>
                </c:pt>
                <c:pt idx="14">
                  <c:v>0.15</c:v>
                </c:pt>
                <c:pt idx="15">
                  <c:v>0.35</c:v>
                </c:pt>
                <c:pt idx="16">
                  <c:v>0.35</c:v>
                </c:pt>
                <c:pt idx="17">
                  <c:v>0.35</c:v>
                </c:pt>
                <c:pt idx="18">
                  <c:v>0.35</c:v>
                </c:pt>
                <c:pt idx="19">
                  <c:v>0.35</c:v>
                </c:pt>
                <c:pt idx="20">
                  <c:v>0</c:v>
                </c:pt>
                <c:pt idx="21">
                  <c:v>0</c:v>
                </c:pt>
                <c:pt idx="22">
                  <c:v>0</c:v>
                </c:pt>
                <c:pt idx="23">
                  <c:v>0</c:v>
                </c:pt>
              </c:numCache>
            </c:numRef>
          </c:val>
        </c:ser>
        <c:gapWidth val="100"/>
        <c:axId val="168665"/>
        <c:axId val="1517986"/>
      </c:barChart>
      <c:catAx>
        <c:axId val="168665"/>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7"/>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517986"/>
        <c:crosses val="autoZero"/>
        <c:auto val="1"/>
        <c:lblOffset val="100"/>
        <c:tickLblSkip val="2"/>
        <c:noMultiLvlLbl val="0"/>
      </c:catAx>
      <c:valAx>
        <c:axId val="1517986"/>
        <c:scaling>
          <c:orientation val="minMax"/>
          <c:max val="1"/>
        </c:scaling>
        <c:axPos val="l"/>
        <c:title>
          <c:tx>
            <c:rich>
              <a:bodyPr vert="horz" rot="-5400000" anchor="ctr"/>
              <a:lstStyle/>
              <a:p>
                <a:pPr algn="ctr">
                  <a:defRPr/>
                </a:pPr>
                <a:r>
                  <a:rPr lang="en-US" cap="none" sz="1000" b="1" i="0" u="none" baseline="0">
                    <a:solidFill>
                      <a:srgbClr val="000000"/>
                    </a:solidFill>
                  </a:rPr>
                  <a:t>Percent of Peak Occupant Density</a:t>
                </a:r>
              </a:p>
            </c:rich>
          </c:tx>
          <c:layout>
            <c:manualLayout>
              <c:xMode val="factor"/>
              <c:yMode val="factor"/>
              <c:x val="-0.00425"/>
              <c:y val="-0.001"/>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68665"/>
        <c:crossesAt val="1"/>
        <c:crossBetween val="between"/>
        <c:dispUnits/>
      </c:valAx>
      <c:spPr>
        <a:solidFill>
          <a:srgbClr val="FFFFFF"/>
        </a:solidFill>
        <a:ln w="12700">
          <a:solidFill>
            <a:srgbClr val="808080"/>
          </a:solidFill>
        </a:ln>
      </c:spPr>
    </c:plotArea>
    <c:legend>
      <c:legendPos val="r"/>
      <c:layout>
        <c:manualLayout>
          <c:xMode val="edge"/>
          <c:yMode val="edge"/>
          <c:x val="0.22"/>
          <c:y val="0.11325"/>
          <c:w val="0.552"/>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Lighting </a:t>
            </a:r>
          </a:p>
        </c:rich>
      </c:tx>
      <c:layout>
        <c:manualLayout>
          <c:xMode val="factor"/>
          <c:yMode val="factor"/>
          <c:x val="0.015"/>
          <c:y val="-0.01"/>
        </c:manualLayout>
      </c:layout>
      <c:spPr>
        <a:noFill/>
        <a:ln w="3175">
          <a:noFill/>
        </a:ln>
      </c:spPr>
    </c:title>
    <c:plotArea>
      <c:layout>
        <c:manualLayout>
          <c:xMode val="edge"/>
          <c:yMode val="edge"/>
          <c:x val="0.035"/>
          <c:y val="0.146"/>
          <c:w val="0.874"/>
          <c:h val="0.80025"/>
        </c:manualLayout>
      </c:layout>
      <c:barChart>
        <c:barDir val="col"/>
        <c:grouping val="clustered"/>
        <c:varyColors val="0"/>
        <c:ser>
          <c:idx val="0"/>
          <c:order val="0"/>
          <c:tx>
            <c:v>Study Periods</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Schedules!$E$3:$AB$3</c:f>
              <c:numCache>
                <c:ptCount val="24"/>
                <c:pt idx="0">
                  <c:v>0.1773</c:v>
                </c:pt>
                <c:pt idx="1">
                  <c:v>0.1773</c:v>
                </c:pt>
                <c:pt idx="2">
                  <c:v>0.1773</c:v>
                </c:pt>
                <c:pt idx="3">
                  <c:v>0.1773</c:v>
                </c:pt>
                <c:pt idx="4">
                  <c:v>0.1773</c:v>
                </c:pt>
                <c:pt idx="5">
                  <c:v>0.1773</c:v>
                </c:pt>
                <c:pt idx="6">
                  <c:v>0.1773</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0.1773</c:v>
                </c:pt>
                <c:pt idx="22">
                  <c:v>0.1773</c:v>
                </c:pt>
                <c:pt idx="23">
                  <c:v>0.1773</c:v>
                </c:pt>
              </c:numCache>
            </c:numRef>
          </c:val>
        </c:ser>
        <c:ser>
          <c:idx val="1"/>
          <c:order val="1"/>
          <c:tx>
            <c:v>Summer Holiday</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Schedules!$E$5:$AB$5</c:f>
              <c:numCache>
                <c:ptCount val="24"/>
                <c:pt idx="0">
                  <c:v>0.1773</c:v>
                </c:pt>
                <c:pt idx="1">
                  <c:v>0.1773</c:v>
                </c:pt>
                <c:pt idx="2">
                  <c:v>0.1773</c:v>
                </c:pt>
                <c:pt idx="3">
                  <c:v>0.1773</c:v>
                </c:pt>
                <c:pt idx="4">
                  <c:v>0.1773</c:v>
                </c:pt>
                <c:pt idx="5">
                  <c:v>0.1773</c:v>
                </c:pt>
                <c:pt idx="6">
                  <c:v>0.1773</c:v>
                </c:pt>
                <c:pt idx="7">
                  <c:v>0.1773</c:v>
                </c:pt>
                <c:pt idx="8">
                  <c:v>0.5</c:v>
                </c:pt>
                <c:pt idx="9">
                  <c:v>0.5</c:v>
                </c:pt>
                <c:pt idx="10">
                  <c:v>0.5</c:v>
                </c:pt>
                <c:pt idx="11">
                  <c:v>0.5</c:v>
                </c:pt>
                <c:pt idx="12">
                  <c:v>0.5</c:v>
                </c:pt>
                <c:pt idx="13">
                  <c:v>0.5</c:v>
                </c:pt>
                <c:pt idx="14">
                  <c:v>0.5</c:v>
                </c:pt>
                <c:pt idx="15">
                  <c:v>0.5</c:v>
                </c:pt>
                <c:pt idx="16">
                  <c:v>0.5</c:v>
                </c:pt>
                <c:pt idx="17">
                  <c:v>0.5</c:v>
                </c:pt>
                <c:pt idx="18">
                  <c:v>0.5</c:v>
                </c:pt>
                <c:pt idx="19">
                  <c:v>0.5</c:v>
                </c:pt>
                <c:pt idx="20">
                  <c:v>0.1773</c:v>
                </c:pt>
                <c:pt idx="21">
                  <c:v>0.1773</c:v>
                </c:pt>
                <c:pt idx="22">
                  <c:v>0.1773</c:v>
                </c:pt>
                <c:pt idx="23">
                  <c:v>0.1773</c:v>
                </c:pt>
              </c:numCache>
            </c:numRef>
          </c:val>
        </c:ser>
        <c:gapWidth val="100"/>
        <c:axId val="13661875"/>
        <c:axId val="55848012"/>
      </c:barChart>
      <c:catAx>
        <c:axId val="13661875"/>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848012"/>
        <c:crosses val="autoZero"/>
        <c:auto val="1"/>
        <c:lblOffset val="100"/>
        <c:tickLblSkip val="2"/>
        <c:noMultiLvlLbl val="0"/>
      </c:catAx>
      <c:valAx>
        <c:axId val="55848012"/>
        <c:scaling>
          <c:orientation val="minMax"/>
          <c:max val="1"/>
        </c:scaling>
        <c:axPos val="l"/>
        <c:title>
          <c:tx>
            <c:rich>
              <a:bodyPr vert="horz" rot="-5400000" anchor="ctr"/>
              <a:lstStyle/>
              <a:p>
                <a:pPr algn="ctr">
                  <a:defRPr/>
                </a:pPr>
                <a:r>
                  <a:rPr lang="en-US" cap="none" sz="1000" b="1" i="0" u="none" baseline="0">
                    <a:solidFill>
                      <a:srgbClr val="000000"/>
                    </a:solidFill>
                  </a:rPr>
                  <a:t>Percent of Peak Lighting Power Density</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3661875"/>
        <c:crossesAt val="1"/>
        <c:crossBetween val="between"/>
        <c:dispUnits/>
      </c:valAx>
      <c:spPr>
        <a:solidFill>
          <a:srgbClr val="FFFFFF"/>
        </a:solidFill>
        <a:ln w="12700">
          <a:solidFill>
            <a:srgbClr val="808080"/>
          </a:solidFill>
        </a:ln>
      </c:spPr>
    </c:plotArea>
    <c:legend>
      <c:legendPos val="r"/>
      <c:layout>
        <c:manualLayout>
          <c:xMode val="edge"/>
          <c:yMode val="edge"/>
          <c:x val="0.414"/>
          <c:y val="0.089"/>
          <c:w val="0.14975"/>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Plug Loads</a:t>
            </a:r>
          </a:p>
        </c:rich>
      </c:tx>
      <c:layout>
        <c:manualLayout>
          <c:xMode val="factor"/>
          <c:yMode val="factor"/>
          <c:x val="0.015"/>
          <c:y val="-0.01"/>
        </c:manualLayout>
      </c:layout>
      <c:spPr>
        <a:noFill/>
        <a:ln w="3175">
          <a:noFill/>
        </a:ln>
      </c:spPr>
    </c:title>
    <c:plotArea>
      <c:layout>
        <c:manualLayout>
          <c:xMode val="edge"/>
          <c:yMode val="edge"/>
          <c:x val="0.035"/>
          <c:y val="0.146"/>
          <c:w val="0.874"/>
          <c:h val="0.80025"/>
        </c:manualLayout>
      </c:layout>
      <c:barChart>
        <c:barDir val="col"/>
        <c:grouping val="clustered"/>
        <c:varyColors val="0"/>
        <c:ser>
          <c:idx val="0"/>
          <c:order val="0"/>
          <c:tx>
            <c:v>Study Periods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Schedules!$E$8:$AB$8</c:f>
              <c:numCache>
                <c:ptCount val="24"/>
                <c:pt idx="0">
                  <c:v>0.35</c:v>
                </c:pt>
                <c:pt idx="1">
                  <c:v>0.35</c:v>
                </c:pt>
                <c:pt idx="2">
                  <c:v>0.35</c:v>
                </c:pt>
                <c:pt idx="3">
                  <c:v>0.35</c:v>
                </c:pt>
                <c:pt idx="4">
                  <c:v>0.35</c:v>
                </c:pt>
                <c:pt idx="5">
                  <c:v>0.35</c:v>
                </c:pt>
                <c:pt idx="6">
                  <c:v>0.35</c:v>
                </c:pt>
                <c:pt idx="7">
                  <c:v>0.35</c:v>
                </c:pt>
                <c:pt idx="8">
                  <c:v>0.95</c:v>
                </c:pt>
                <c:pt idx="9">
                  <c:v>0.95</c:v>
                </c:pt>
                <c:pt idx="10">
                  <c:v>0.95</c:v>
                </c:pt>
                <c:pt idx="11">
                  <c:v>0.95</c:v>
                </c:pt>
                <c:pt idx="12">
                  <c:v>0.95</c:v>
                </c:pt>
                <c:pt idx="13">
                  <c:v>0.95</c:v>
                </c:pt>
                <c:pt idx="14">
                  <c:v>0.95</c:v>
                </c:pt>
                <c:pt idx="15">
                  <c:v>0.95</c:v>
                </c:pt>
                <c:pt idx="16">
                  <c:v>0.95</c:v>
                </c:pt>
                <c:pt idx="17">
                  <c:v>0.35</c:v>
                </c:pt>
                <c:pt idx="18">
                  <c:v>0.35</c:v>
                </c:pt>
                <c:pt idx="19">
                  <c:v>0.35</c:v>
                </c:pt>
                <c:pt idx="20">
                  <c:v>0.35</c:v>
                </c:pt>
                <c:pt idx="21">
                  <c:v>0.35</c:v>
                </c:pt>
                <c:pt idx="22">
                  <c:v>0.35</c:v>
                </c:pt>
                <c:pt idx="23">
                  <c:v>0.35</c:v>
                </c:pt>
              </c:numCache>
            </c:numRef>
          </c:val>
        </c:ser>
        <c:ser>
          <c:idx val="1"/>
          <c:order val="1"/>
          <c:tx>
            <c:v>Summer Holiday</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Schedules!$E$10:$AB$10</c:f>
              <c:numCache>
                <c:ptCount val="24"/>
                <c:pt idx="0">
                  <c:v>0.25</c:v>
                </c:pt>
                <c:pt idx="1">
                  <c:v>0.25</c:v>
                </c:pt>
                <c:pt idx="2">
                  <c:v>0.25</c:v>
                </c:pt>
                <c:pt idx="3">
                  <c:v>0.25</c:v>
                </c:pt>
                <c:pt idx="4">
                  <c:v>0.25</c:v>
                </c:pt>
                <c:pt idx="5">
                  <c:v>0.25</c:v>
                </c:pt>
                <c:pt idx="6">
                  <c:v>0.25</c:v>
                </c:pt>
                <c:pt idx="7">
                  <c:v>0.25</c:v>
                </c:pt>
                <c:pt idx="8">
                  <c:v>0.5</c:v>
                </c:pt>
                <c:pt idx="9">
                  <c:v>0.5</c:v>
                </c:pt>
                <c:pt idx="10">
                  <c:v>0.5</c:v>
                </c:pt>
                <c:pt idx="11">
                  <c:v>0.5</c:v>
                </c:pt>
                <c:pt idx="12">
                  <c:v>0.5</c:v>
                </c:pt>
                <c:pt idx="13">
                  <c:v>0.5</c:v>
                </c:pt>
                <c:pt idx="14">
                  <c:v>0.5</c:v>
                </c:pt>
                <c:pt idx="15">
                  <c:v>0.5</c:v>
                </c:pt>
                <c:pt idx="16">
                  <c:v>0.5</c:v>
                </c:pt>
                <c:pt idx="17">
                  <c:v>0.25</c:v>
                </c:pt>
                <c:pt idx="18">
                  <c:v>0.25</c:v>
                </c:pt>
                <c:pt idx="19">
                  <c:v>0.25</c:v>
                </c:pt>
                <c:pt idx="20">
                  <c:v>0.25</c:v>
                </c:pt>
                <c:pt idx="21">
                  <c:v>0.25</c:v>
                </c:pt>
                <c:pt idx="22">
                  <c:v>0.25</c:v>
                </c:pt>
                <c:pt idx="23">
                  <c:v>0.25</c:v>
                </c:pt>
              </c:numCache>
            </c:numRef>
          </c:val>
        </c:ser>
        <c:gapWidth val="100"/>
        <c:axId val="32870061"/>
        <c:axId val="27395094"/>
      </c:barChart>
      <c:catAx>
        <c:axId val="32870061"/>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7395094"/>
        <c:crosses val="autoZero"/>
        <c:auto val="1"/>
        <c:lblOffset val="100"/>
        <c:tickLblSkip val="2"/>
        <c:noMultiLvlLbl val="0"/>
      </c:catAx>
      <c:valAx>
        <c:axId val="27395094"/>
        <c:scaling>
          <c:orientation val="minMax"/>
          <c:max val="1"/>
        </c:scaling>
        <c:axPos val="l"/>
        <c:title>
          <c:tx>
            <c:rich>
              <a:bodyPr vert="horz" rot="-5400000" anchor="ctr"/>
              <a:lstStyle/>
              <a:p>
                <a:pPr algn="ctr">
                  <a:defRPr/>
                </a:pPr>
                <a:r>
                  <a:rPr lang="en-US" cap="none" sz="1000" b="1" i="0" u="none" baseline="0">
                    <a:solidFill>
                      <a:srgbClr val="000000"/>
                    </a:solidFill>
                  </a:rPr>
                  <a:t>Percent of Peak Plug Loads</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2870061"/>
        <c:crossesAt val="1"/>
        <c:crossBetween val="between"/>
        <c:dispUnits/>
      </c:valAx>
      <c:spPr>
        <a:solidFill>
          <a:srgbClr val="FFFFFF"/>
        </a:solidFill>
        <a:ln w="12700">
          <a:solidFill>
            <a:srgbClr val="808080"/>
          </a:solidFill>
        </a:ln>
      </c:spPr>
    </c:plotArea>
    <c:legend>
      <c:legendPos val="r"/>
      <c:layout>
        <c:manualLayout>
          <c:xMode val="edge"/>
          <c:yMode val="edge"/>
          <c:x val="0.411"/>
          <c:y val="0.089"/>
          <c:w val="0.339"/>
          <c:h val="0.037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20</xdr:row>
      <xdr:rowOff>247650</xdr:rowOff>
    </xdr:from>
    <xdr:to>
      <xdr:col>5</xdr:col>
      <xdr:colOff>1704975</xdr:colOff>
      <xdr:row>20</xdr:row>
      <xdr:rowOff>2524125</xdr:rowOff>
    </xdr:to>
    <xdr:pic>
      <xdr:nvPicPr>
        <xdr:cNvPr id="1" name="Picture 3" descr="SSchool.jpg"/>
        <xdr:cNvPicPr preferRelativeResize="1">
          <a:picLocks noChangeAspect="1"/>
        </xdr:cNvPicPr>
      </xdr:nvPicPr>
      <xdr:blipFill>
        <a:blip r:embed="rId1"/>
        <a:srcRect l="6333" r="12220"/>
        <a:stretch>
          <a:fillRect/>
        </a:stretch>
      </xdr:blipFill>
      <xdr:spPr>
        <a:xfrm>
          <a:off x="4591050" y="10058400"/>
          <a:ext cx="3381375" cy="2276475"/>
        </a:xfrm>
        <a:prstGeom prst="rect">
          <a:avLst/>
        </a:prstGeom>
        <a:noFill/>
        <a:ln w="9525" cmpd="sng">
          <a:noFill/>
        </a:ln>
      </xdr:spPr>
    </xdr:pic>
    <xdr:clientData/>
  </xdr:twoCellAnchor>
  <xdr:twoCellAnchor editAs="oneCell">
    <xdr:from>
      <xdr:col>3</xdr:col>
      <xdr:colOff>238125</xdr:colOff>
      <xdr:row>13</xdr:row>
      <xdr:rowOff>47625</xdr:rowOff>
    </xdr:from>
    <xdr:to>
      <xdr:col>5</xdr:col>
      <xdr:colOff>1457325</xdr:colOff>
      <xdr:row>13</xdr:row>
      <xdr:rowOff>2295525</xdr:rowOff>
    </xdr:to>
    <xdr:pic>
      <xdr:nvPicPr>
        <xdr:cNvPr id="2" name="Picture 1" descr="Screen Clipping"/>
        <xdr:cNvPicPr preferRelativeResize="1">
          <a:picLocks noChangeAspect="1"/>
        </xdr:cNvPicPr>
      </xdr:nvPicPr>
      <xdr:blipFill>
        <a:blip r:embed="rId2"/>
        <a:stretch>
          <a:fillRect/>
        </a:stretch>
      </xdr:blipFill>
      <xdr:spPr>
        <a:xfrm>
          <a:off x="2981325" y="5353050"/>
          <a:ext cx="4743450" cy="2247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38100</xdr:rowOff>
    </xdr:from>
    <xdr:to>
      <xdr:col>10</xdr:col>
      <xdr:colOff>38100</xdr:colOff>
      <xdr:row>24</xdr:row>
      <xdr:rowOff>66675</xdr:rowOff>
    </xdr:to>
    <xdr:graphicFrame>
      <xdr:nvGraphicFramePr>
        <xdr:cNvPr id="1" name="Chart 1"/>
        <xdr:cNvGraphicFramePr/>
      </xdr:nvGraphicFramePr>
      <xdr:xfrm>
        <a:off x="342900" y="438150"/>
        <a:ext cx="5029200" cy="282892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25</xdr:row>
      <xdr:rowOff>47625</xdr:rowOff>
    </xdr:from>
    <xdr:to>
      <xdr:col>10</xdr:col>
      <xdr:colOff>57150</xdr:colOff>
      <xdr:row>46</xdr:row>
      <xdr:rowOff>66675</xdr:rowOff>
    </xdr:to>
    <xdr:graphicFrame>
      <xdr:nvGraphicFramePr>
        <xdr:cNvPr id="2" name="Chart 3"/>
        <xdr:cNvGraphicFramePr/>
      </xdr:nvGraphicFramePr>
      <xdr:xfrm>
        <a:off x="352425" y="3381375"/>
        <a:ext cx="5038725" cy="281940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47</xdr:row>
      <xdr:rowOff>9525</xdr:rowOff>
    </xdr:from>
    <xdr:to>
      <xdr:col>10</xdr:col>
      <xdr:colOff>57150</xdr:colOff>
      <xdr:row>68</xdr:row>
      <xdr:rowOff>28575</xdr:rowOff>
    </xdr:to>
    <xdr:graphicFrame>
      <xdr:nvGraphicFramePr>
        <xdr:cNvPr id="3" name="Chart 4"/>
        <xdr:cNvGraphicFramePr/>
      </xdr:nvGraphicFramePr>
      <xdr:xfrm>
        <a:off x="352425" y="6276975"/>
        <a:ext cx="5038725" cy="2819400"/>
      </xdr:xfrm>
      <a:graphic>
        <a:graphicData uri="http://schemas.openxmlformats.org/drawingml/2006/chart">
          <c:chart xmlns:c="http://schemas.openxmlformats.org/drawingml/2006/chart" r:id="rId3"/>
        </a:graphicData>
      </a:graphic>
    </xdr:graphicFrame>
    <xdr:clientData/>
  </xdr:twoCellAnchor>
  <xdr:twoCellAnchor>
    <xdr:from>
      <xdr:col>10</xdr:col>
      <xdr:colOff>304800</xdr:colOff>
      <xdr:row>4</xdr:row>
      <xdr:rowOff>0</xdr:rowOff>
    </xdr:from>
    <xdr:to>
      <xdr:col>20</xdr:col>
      <xdr:colOff>0</xdr:colOff>
      <xdr:row>25</xdr:row>
      <xdr:rowOff>9525</xdr:rowOff>
    </xdr:to>
    <xdr:graphicFrame>
      <xdr:nvGraphicFramePr>
        <xdr:cNvPr id="4" name="Chart 5"/>
        <xdr:cNvGraphicFramePr/>
      </xdr:nvGraphicFramePr>
      <xdr:xfrm>
        <a:off x="5638800" y="533400"/>
        <a:ext cx="5029200" cy="2809875"/>
      </xdr:xfrm>
      <a:graphic>
        <a:graphicData uri="http://schemas.openxmlformats.org/drawingml/2006/chart">
          <c:chart xmlns:c="http://schemas.openxmlformats.org/drawingml/2006/chart" r:id="rId4"/>
        </a:graphicData>
      </a:graphic>
    </xdr:graphicFrame>
    <xdr:clientData/>
  </xdr:twoCellAnchor>
  <xdr:twoCellAnchor>
    <xdr:from>
      <xdr:col>10</xdr:col>
      <xdr:colOff>304800</xdr:colOff>
      <xdr:row>25</xdr:row>
      <xdr:rowOff>95250</xdr:rowOff>
    </xdr:from>
    <xdr:to>
      <xdr:col>20</xdr:col>
      <xdr:colOff>0</xdr:colOff>
      <xdr:row>46</xdr:row>
      <xdr:rowOff>123825</xdr:rowOff>
    </xdr:to>
    <xdr:graphicFrame>
      <xdr:nvGraphicFramePr>
        <xdr:cNvPr id="5" name="Chart 6"/>
        <xdr:cNvGraphicFramePr/>
      </xdr:nvGraphicFramePr>
      <xdr:xfrm>
        <a:off x="5638800" y="3429000"/>
        <a:ext cx="5029200" cy="2828925"/>
      </xdr:xfrm>
      <a:graphic>
        <a:graphicData uri="http://schemas.openxmlformats.org/drawingml/2006/chart">
          <c:chart xmlns:c="http://schemas.openxmlformats.org/drawingml/2006/chart" r:id="rId5"/>
        </a:graphicData>
      </a:graphic>
    </xdr:graphicFrame>
    <xdr:clientData/>
  </xdr:twoCellAnchor>
  <xdr:oneCellAnchor>
    <xdr:from>
      <xdr:col>6</xdr:col>
      <xdr:colOff>76200</xdr:colOff>
      <xdr:row>0</xdr:row>
      <xdr:rowOff>38100</xdr:rowOff>
    </xdr:from>
    <xdr:ext cx="5133975" cy="361950"/>
    <xdr:sp>
      <xdr:nvSpPr>
        <xdr:cNvPr id="6" name="TextBox 8"/>
        <xdr:cNvSpPr txBox="1">
          <a:spLocks noChangeArrowheads="1"/>
        </xdr:cNvSpPr>
      </xdr:nvSpPr>
      <xdr:spPr>
        <a:xfrm>
          <a:off x="3276600" y="38100"/>
          <a:ext cx="5133975" cy="3619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Secondary School: Weekday Schedules</a:t>
          </a:r>
        </a:p>
      </xdr:txBody>
    </xdr:sp>
    <xdr:clientData/>
  </xdr:oneCellAnchor>
  <xdr:twoCellAnchor editAs="absolute">
    <xdr:from>
      <xdr:col>55</xdr:col>
      <xdr:colOff>0</xdr:colOff>
      <xdr:row>0</xdr:row>
      <xdr:rowOff>0</xdr:rowOff>
    </xdr:from>
    <xdr:to>
      <xdr:col>71</xdr:col>
      <xdr:colOff>19050</xdr:colOff>
      <xdr:row>43</xdr:row>
      <xdr:rowOff>76200</xdr:rowOff>
    </xdr:to>
    <xdr:graphicFrame>
      <xdr:nvGraphicFramePr>
        <xdr:cNvPr id="7" name="Chart 13"/>
        <xdr:cNvGraphicFramePr/>
      </xdr:nvGraphicFramePr>
      <xdr:xfrm>
        <a:off x="29337000" y="0"/>
        <a:ext cx="8553450" cy="5810250"/>
      </xdr:xfrm>
      <a:graphic>
        <a:graphicData uri="http://schemas.openxmlformats.org/drawingml/2006/chart">
          <c:chart xmlns:c="http://schemas.openxmlformats.org/drawingml/2006/chart" r:id="rId6"/>
        </a:graphicData>
      </a:graphic>
    </xdr:graphicFrame>
    <xdr:clientData/>
  </xdr:twoCellAnchor>
  <xdr:twoCellAnchor editAs="absolute">
    <xdr:from>
      <xdr:col>54</xdr:col>
      <xdr:colOff>0</xdr:colOff>
      <xdr:row>46</xdr:row>
      <xdr:rowOff>0</xdr:rowOff>
    </xdr:from>
    <xdr:to>
      <xdr:col>70</xdr:col>
      <xdr:colOff>19050</xdr:colOff>
      <xdr:row>89</xdr:row>
      <xdr:rowOff>76200</xdr:rowOff>
    </xdr:to>
    <xdr:graphicFrame>
      <xdr:nvGraphicFramePr>
        <xdr:cNvPr id="8" name="Chart 14"/>
        <xdr:cNvGraphicFramePr/>
      </xdr:nvGraphicFramePr>
      <xdr:xfrm>
        <a:off x="28803600" y="6134100"/>
        <a:ext cx="8553450" cy="5810250"/>
      </xdr:xfrm>
      <a:graphic>
        <a:graphicData uri="http://schemas.openxmlformats.org/drawingml/2006/chart">
          <c:chart xmlns:c="http://schemas.openxmlformats.org/drawingml/2006/chart" r:id="rId7"/>
        </a:graphicData>
      </a:graphic>
    </xdr:graphicFrame>
    <xdr:clientData/>
  </xdr:twoCellAnchor>
  <xdr:twoCellAnchor editAs="absolute">
    <xdr:from>
      <xdr:col>71</xdr:col>
      <xdr:colOff>0</xdr:colOff>
      <xdr:row>0</xdr:row>
      <xdr:rowOff>0</xdr:rowOff>
    </xdr:from>
    <xdr:to>
      <xdr:col>87</xdr:col>
      <xdr:colOff>19050</xdr:colOff>
      <xdr:row>43</xdr:row>
      <xdr:rowOff>76200</xdr:rowOff>
    </xdr:to>
    <xdr:graphicFrame>
      <xdr:nvGraphicFramePr>
        <xdr:cNvPr id="9" name="Chart 15"/>
        <xdr:cNvGraphicFramePr/>
      </xdr:nvGraphicFramePr>
      <xdr:xfrm>
        <a:off x="37871400" y="0"/>
        <a:ext cx="8553450" cy="5810250"/>
      </xdr:xfrm>
      <a:graphic>
        <a:graphicData uri="http://schemas.openxmlformats.org/drawingml/2006/chart">
          <c:chart xmlns:c="http://schemas.openxmlformats.org/drawingml/2006/chart" r:id="rId8"/>
        </a:graphicData>
      </a:graphic>
    </xdr:graphicFrame>
    <xdr:clientData/>
  </xdr:twoCellAnchor>
  <xdr:twoCellAnchor editAs="absolute">
    <xdr:from>
      <xdr:col>70</xdr:col>
      <xdr:colOff>0</xdr:colOff>
      <xdr:row>45</xdr:row>
      <xdr:rowOff>0</xdr:rowOff>
    </xdr:from>
    <xdr:to>
      <xdr:col>86</xdr:col>
      <xdr:colOff>19050</xdr:colOff>
      <xdr:row>88</xdr:row>
      <xdr:rowOff>76200</xdr:rowOff>
    </xdr:to>
    <xdr:graphicFrame>
      <xdr:nvGraphicFramePr>
        <xdr:cNvPr id="10" name="Chart 16"/>
        <xdr:cNvGraphicFramePr/>
      </xdr:nvGraphicFramePr>
      <xdr:xfrm>
        <a:off x="37338000" y="6000750"/>
        <a:ext cx="8553450" cy="5810250"/>
      </xdr:xfrm>
      <a:graphic>
        <a:graphicData uri="http://schemas.openxmlformats.org/drawingml/2006/chart">
          <c:chart xmlns:c="http://schemas.openxmlformats.org/drawingml/2006/chart" r:id="rId9"/>
        </a:graphicData>
      </a:graphic>
    </xdr:graphicFrame>
    <xdr:clientData/>
  </xdr:twoCellAnchor>
  <xdr:twoCellAnchor editAs="absolute">
    <xdr:from>
      <xdr:col>88</xdr:col>
      <xdr:colOff>0</xdr:colOff>
      <xdr:row>0</xdr:row>
      <xdr:rowOff>0</xdr:rowOff>
    </xdr:from>
    <xdr:to>
      <xdr:col>104</xdr:col>
      <xdr:colOff>19050</xdr:colOff>
      <xdr:row>43</xdr:row>
      <xdr:rowOff>76200</xdr:rowOff>
    </xdr:to>
    <xdr:graphicFrame>
      <xdr:nvGraphicFramePr>
        <xdr:cNvPr id="11" name="Chart 17"/>
        <xdr:cNvGraphicFramePr/>
      </xdr:nvGraphicFramePr>
      <xdr:xfrm>
        <a:off x="46939200" y="0"/>
        <a:ext cx="8553450" cy="5810250"/>
      </xdr:xfrm>
      <a:graphic>
        <a:graphicData uri="http://schemas.openxmlformats.org/drawingml/2006/chart">
          <c:chart xmlns:c="http://schemas.openxmlformats.org/drawingml/2006/chart" r:id="rId10"/>
        </a:graphicData>
      </a:graphic>
    </xdr:graphicFrame>
    <xdr:clientData/>
  </xdr:twoCellAnchor>
  <xdr:twoCellAnchor editAs="absolute">
    <xdr:from>
      <xdr:col>88</xdr:col>
      <xdr:colOff>0</xdr:colOff>
      <xdr:row>43</xdr:row>
      <xdr:rowOff>0</xdr:rowOff>
    </xdr:from>
    <xdr:to>
      <xdr:col>104</xdr:col>
      <xdr:colOff>19050</xdr:colOff>
      <xdr:row>86</xdr:row>
      <xdr:rowOff>76200</xdr:rowOff>
    </xdr:to>
    <xdr:graphicFrame>
      <xdr:nvGraphicFramePr>
        <xdr:cNvPr id="12" name="Chart 18"/>
        <xdr:cNvGraphicFramePr/>
      </xdr:nvGraphicFramePr>
      <xdr:xfrm>
        <a:off x="46939200" y="5734050"/>
        <a:ext cx="8553450" cy="5810250"/>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37"/>
  <sheetViews>
    <sheetView tabSelected="1" zoomScale="80" zoomScaleNormal="80" zoomScalePageLayoutView="0" workbookViewId="0" topLeftCell="A1">
      <selection activeCell="A2" sqref="A2"/>
    </sheetView>
  </sheetViews>
  <sheetFormatPr defaultColWidth="10.33203125" defaultRowHeight="10.5"/>
  <cols>
    <col min="1" max="1" width="5" style="179" customWidth="1"/>
    <col min="2" max="2" width="25.33203125" style="179" customWidth="1"/>
    <col min="3" max="3" width="17.66015625" style="179" customWidth="1"/>
    <col min="4" max="6" width="30.83203125" style="179" customWidth="1"/>
    <col min="7" max="7" width="30.83203125" style="1" customWidth="1"/>
    <col min="8" max="11" width="10.33203125" style="180" customWidth="1"/>
    <col min="12" max="16384" width="10.33203125" style="180" customWidth="1"/>
  </cols>
  <sheetData>
    <row r="1" spans="1:8" ht="20.25" customHeight="1">
      <c r="A1" s="226" t="s">
        <v>405</v>
      </c>
      <c r="B1" s="227"/>
      <c r="C1" s="227"/>
      <c r="D1" s="227"/>
      <c r="E1" s="227"/>
      <c r="F1" s="227"/>
      <c r="G1" s="227"/>
      <c r="H1" s="228"/>
    </row>
    <row r="2" spans="1:11" ht="15" customHeight="1" thickBot="1">
      <c r="A2" s="229" t="s">
        <v>453</v>
      </c>
      <c r="B2" s="230"/>
      <c r="C2" s="230"/>
      <c r="D2" s="230"/>
      <c r="E2" s="230"/>
      <c r="F2" s="230"/>
      <c r="G2" s="230"/>
      <c r="H2" s="231"/>
      <c r="I2" s="179"/>
      <c r="J2" s="179"/>
      <c r="K2" s="179"/>
    </row>
    <row r="3" spans="1:8" s="233" customFormat="1" ht="12">
      <c r="A3" s="242"/>
      <c r="B3" s="244" t="s">
        <v>93</v>
      </c>
      <c r="C3" s="245"/>
      <c r="D3" s="244" t="s">
        <v>446</v>
      </c>
      <c r="E3" s="244"/>
      <c r="F3" s="244"/>
      <c r="G3" s="248" t="s">
        <v>447</v>
      </c>
      <c r="H3" s="232"/>
    </row>
    <row r="4" spans="1:8" s="233" customFormat="1" ht="12">
      <c r="A4" s="243"/>
      <c r="B4" s="246"/>
      <c r="C4" s="247"/>
      <c r="D4" s="246"/>
      <c r="E4" s="246"/>
      <c r="F4" s="246"/>
      <c r="G4" s="249"/>
      <c r="H4" s="232"/>
    </row>
    <row r="5" spans="1:8" s="235" customFormat="1" ht="12">
      <c r="A5" s="243"/>
      <c r="B5" s="246"/>
      <c r="C5" s="247"/>
      <c r="D5" s="246"/>
      <c r="E5" s="246"/>
      <c r="F5" s="246"/>
      <c r="G5" s="250"/>
      <c r="H5" s="234"/>
    </row>
    <row r="6" spans="1:8" s="239" customFormat="1" ht="18" thickBot="1">
      <c r="A6" s="263" t="s">
        <v>13</v>
      </c>
      <c r="B6" s="264"/>
      <c r="C6" s="264"/>
      <c r="D6" s="236"/>
      <c r="E6" s="236"/>
      <c r="F6" s="236"/>
      <c r="G6" s="237"/>
      <c r="H6" s="238"/>
    </row>
    <row r="7" spans="1:8" s="239" customFormat="1" ht="15" customHeight="1">
      <c r="A7" s="2"/>
      <c r="B7" s="332" t="s">
        <v>94</v>
      </c>
      <c r="C7" s="333"/>
      <c r="D7" s="321" t="s">
        <v>95</v>
      </c>
      <c r="E7" s="322"/>
      <c r="F7" s="323"/>
      <c r="G7" s="240"/>
      <c r="H7" s="238"/>
    </row>
    <row r="8" spans="1:8" s="233" customFormat="1" ht="195" customHeight="1">
      <c r="A8" s="241"/>
      <c r="B8" s="324" t="s">
        <v>96</v>
      </c>
      <c r="C8" s="325"/>
      <c r="D8" s="182" t="s">
        <v>452</v>
      </c>
      <c r="E8" s="66" t="s">
        <v>448</v>
      </c>
      <c r="F8" s="67" t="s">
        <v>449</v>
      </c>
      <c r="G8" s="68" t="s">
        <v>450</v>
      </c>
      <c r="H8" s="232"/>
    </row>
    <row r="9" spans="1:7" ht="14.25" customHeight="1">
      <c r="A9" s="11"/>
      <c r="B9" s="326" t="s">
        <v>97</v>
      </c>
      <c r="C9" s="327"/>
      <c r="D9" s="276" t="s">
        <v>406</v>
      </c>
      <c r="E9" s="277"/>
      <c r="F9" s="278"/>
      <c r="G9" s="68"/>
    </row>
    <row r="10" spans="1:7" ht="14.25" customHeight="1">
      <c r="A10" s="183"/>
      <c r="B10" s="268" t="s">
        <v>98</v>
      </c>
      <c r="C10" s="269"/>
      <c r="D10" s="328" t="s">
        <v>407</v>
      </c>
      <c r="E10" s="329"/>
      <c r="F10" s="330"/>
      <c r="G10" s="75"/>
    </row>
    <row r="11" spans="1:7" ht="30" customHeight="1" thickBot="1">
      <c r="A11" s="183"/>
      <c r="B11" s="258" t="s">
        <v>99</v>
      </c>
      <c r="C11" s="259"/>
      <c r="D11" s="260" t="s">
        <v>155</v>
      </c>
      <c r="E11" s="261"/>
      <c r="F11" s="262"/>
      <c r="G11" s="75"/>
    </row>
    <row r="12" spans="1:7" ht="17.25" customHeight="1" thickBot="1">
      <c r="A12" s="251" t="s">
        <v>14</v>
      </c>
      <c r="B12" s="252"/>
      <c r="C12" s="252"/>
      <c r="D12" s="185"/>
      <c r="E12" s="185"/>
      <c r="F12" s="185"/>
      <c r="G12" s="69"/>
    </row>
    <row r="13" spans="1:7" s="181" customFormat="1" ht="42.75" customHeight="1">
      <c r="A13" s="3"/>
      <c r="B13" s="253" t="s">
        <v>100</v>
      </c>
      <c r="C13" s="254"/>
      <c r="D13" s="255" t="s">
        <v>339</v>
      </c>
      <c r="E13" s="256"/>
      <c r="F13" s="257"/>
      <c r="G13" s="70"/>
    </row>
    <row r="14" spans="1:7" ht="184.5" customHeight="1">
      <c r="A14" s="4"/>
      <c r="B14" s="268" t="s">
        <v>101</v>
      </c>
      <c r="C14" s="269"/>
      <c r="D14" s="273"/>
      <c r="E14" s="274"/>
      <c r="F14" s="275"/>
      <c r="G14" s="71"/>
    </row>
    <row r="15" spans="1:7" ht="21.75" customHeight="1">
      <c r="A15" s="11"/>
      <c r="B15" s="268" t="s">
        <v>102</v>
      </c>
      <c r="C15" s="269"/>
      <c r="D15" s="276">
        <v>1.4</v>
      </c>
      <c r="E15" s="277"/>
      <c r="F15" s="278"/>
      <c r="G15" s="71"/>
    </row>
    <row r="16" spans="1:7" s="181" customFormat="1" ht="18.75" customHeight="1">
      <c r="A16" s="184"/>
      <c r="B16" s="268" t="s">
        <v>15</v>
      </c>
      <c r="C16" s="331"/>
      <c r="D16" s="285">
        <v>2</v>
      </c>
      <c r="E16" s="286"/>
      <c r="F16" s="287"/>
      <c r="G16" s="72"/>
    </row>
    <row r="17" spans="1:7" s="181" customFormat="1" ht="57" customHeight="1">
      <c r="A17" s="184"/>
      <c r="B17" s="268" t="s">
        <v>103</v>
      </c>
      <c r="C17" s="269"/>
      <c r="D17" s="270" t="s">
        <v>340</v>
      </c>
      <c r="E17" s="271"/>
      <c r="F17" s="272"/>
      <c r="G17" s="73"/>
    </row>
    <row r="18" spans="1:7" ht="19.5" customHeight="1">
      <c r="A18" s="11"/>
      <c r="B18" s="315" t="s">
        <v>16</v>
      </c>
      <c r="C18" s="284"/>
      <c r="D18" s="316" t="s">
        <v>341</v>
      </c>
      <c r="E18" s="317"/>
      <c r="F18" s="318"/>
      <c r="G18" s="319"/>
    </row>
    <row r="19" spans="1:7" ht="18" customHeight="1">
      <c r="A19" s="11"/>
      <c r="B19" s="268" t="s">
        <v>17</v>
      </c>
      <c r="C19" s="284"/>
      <c r="D19" s="276" t="s">
        <v>409</v>
      </c>
      <c r="E19" s="277"/>
      <c r="F19" s="278"/>
      <c r="G19" s="320"/>
    </row>
    <row r="20" spans="1:7" ht="35.25" customHeight="1">
      <c r="A20" s="11"/>
      <c r="B20" s="268" t="s">
        <v>18</v>
      </c>
      <c r="C20" s="284"/>
      <c r="D20" s="308" t="s">
        <v>408</v>
      </c>
      <c r="E20" s="313"/>
      <c r="F20" s="314"/>
      <c r="G20" s="74"/>
    </row>
    <row r="21" spans="1:7" ht="237" customHeight="1">
      <c r="A21" s="11"/>
      <c r="B21" s="334" t="s">
        <v>12</v>
      </c>
      <c r="C21" s="335"/>
      <c r="D21" s="85" t="s">
        <v>398</v>
      </c>
      <c r="E21" s="382"/>
      <c r="F21" s="383"/>
      <c r="G21" s="68"/>
    </row>
    <row r="22" spans="1:7" ht="33.75" customHeight="1">
      <c r="A22" s="11"/>
      <c r="B22" s="268" t="s">
        <v>104</v>
      </c>
      <c r="C22" s="269"/>
      <c r="D22" s="336">
        <v>13</v>
      </c>
      <c r="E22" s="286"/>
      <c r="F22" s="287"/>
      <c r="G22" s="68"/>
    </row>
    <row r="23" spans="1:7" ht="27.75" customHeight="1">
      <c r="A23" s="183"/>
      <c r="B23" s="268" t="s">
        <v>105</v>
      </c>
      <c r="C23" s="269"/>
      <c r="D23" s="281">
        <v>13</v>
      </c>
      <c r="E23" s="282"/>
      <c r="F23" s="283"/>
      <c r="G23" s="75"/>
    </row>
    <row r="24" spans="1:7" ht="33" customHeight="1" thickBot="1">
      <c r="A24" s="183"/>
      <c r="B24" s="337" t="s">
        <v>106</v>
      </c>
      <c r="C24" s="335"/>
      <c r="D24" s="338" t="s">
        <v>399</v>
      </c>
      <c r="E24" s="339"/>
      <c r="F24" s="340"/>
      <c r="G24" s="75"/>
    </row>
    <row r="25" spans="1:7" ht="18" customHeight="1" thickBot="1">
      <c r="A25" s="341" t="s">
        <v>107</v>
      </c>
      <c r="B25" s="342"/>
      <c r="C25" s="342"/>
      <c r="D25" s="187"/>
      <c r="E25" s="187"/>
      <c r="F25" s="187"/>
      <c r="G25" s="76"/>
    </row>
    <row r="26" spans="1:7" ht="15" customHeight="1">
      <c r="A26" s="12"/>
      <c r="B26" s="343" t="s">
        <v>19</v>
      </c>
      <c r="C26" s="344"/>
      <c r="D26" s="188"/>
      <c r="E26" s="188"/>
      <c r="F26" s="188"/>
      <c r="G26" s="77"/>
    </row>
    <row r="27" spans="1:7" s="181" customFormat="1" ht="108" customHeight="1">
      <c r="A27" s="184"/>
      <c r="B27" s="279" t="s">
        <v>108</v>
      </c>
      <c r="C27" s="280"/>
      <c r="D27" s="281" t="s">
        <v>342</v>
      </c>
      <c r="E27" s="282"/>
      <c r="F27" s="283"/>
      <c r="G27" s="68" t="s">
        <v>343</v>
      </c>
    </row>
    <row r="28" spans="1:7" s="181" customFormat="1" ht="50.25" customHeight="1">
      <c r="A28" s="184"/>
      <c r="B28" s="268" t="s">
        <v>439</v>
      </c>
      <c r="C28" s="290"/>
      <c r="D28" s="291" t="s">
        <v>410</v>
      </c>
      <c r="E28" s="292"/>
      <c r="F28" s="293"/>
      <c r="G28" s="190" t="s">
        <v>411</v>
      </c>
    </row>
    <row r="29" spans="1:7" ht="23.25" customHeight="1">
      <c r="A29" s="11"/>
      <c r="B29" s="268" t="s">
        <v>109</v>
      </c>
      <c r="C29" s="284"/>
      <c r="D29" s="285" t="s">
        <v>412</v>
      </c>
      <c r="E29" s="286"/>
      <c r="F29" s="287"/>
      <c r="G29" s="68"/>
    </row>
    <row r="30" spans="1:7" ht="15" customHeight="1">
      <c r="A30" s="11"/>
      <c r="B30" s="268" t="s">
        <v>110</v>
      </c>
      <c r="C30" s="284"/>
      <c r="D30" s="276" t="s">
        <v>413</v>
      </c>
      <c r="E30" s="277"/>
      <c r="F30" s="278"/>
      <c r="G30" s="68"/>
    </row>
    <row r="31" spans="1:7" ht="15" customHeight="1">
      <c r="A31" s="11"/>
      <c r="B31" s="306" t="s">
        <v>20</v>
      </c>
      <c r="C31" s="307"/>
      <c r="D31" s="191"/>
      <c r="E31" s="191"/>
      <c r="F31" s="191"/>
      <c r="G31" s="78"/>
    </row>
    <row r="32" spans="1:7" ht="87.75" customHeight="1">
      <c r="A32" s="11"/>
      <c r="B32" s="268" t="s">
        <v>108</v>
      </c>
      <c r="C32" s="269"/>
      <c r="D32" s="281" t="s">
        <v>344</v>
      </c>
      <c r="E32" s="282"/>
      <c r="F32" s="283"/>
      <c r="G32" s="68" t="s">
        <v>345</v>
      </c>
    </row>
    <row r="33" spans="1:7" s="181" customFormat="1" ht="33" customHeight="1">
      <c r="A33" s="184"/>
      <c r="B33" s="268" t="s">
        <v>439</v>
      </c>
      <c r="C33" s="290"/>
      <c r="D33" s="291" t="s">
        <v>414</v>
      </c>
      <c r="E33" s="292"/>
      <c r="F33" s="293"/>
      <c r="G33" s="190" t="s">
        <v>411</v>
      </c>
    </row>
    <row r="34" spans="1:7" ht="26.25" customHeight="1">
      <c r="A34" s="11"/>
      <c r="B34" s="268" t="s">
        <v>346</v>
      </c>
      <c r="C34" s="284"/>
      <c r="D34" s="285" t="s">
        <v>415</v>
      </c>
      <c r="E34" s="286"/>
      <c r="F34" s="287"/>
      <c r="G34" s="68"/>
    </row>
    <row r="35" spans="1:7" ht="15" customHeight="1">
      <c r="A35" s="11"/>
      <c r="B35" s="268" t="s">
        <v>110</v>
      </c>
      <c r="C35" s="284"/>
      <c r="D35" s="276" t="s">
        <v>416</v>
      </c>
      <c r="E35" s="277"/>
      <c r="F35" s="278"/>
      <c r="G35" s="68"/>
    </row>
    <row r="36" spans="1:7" ht="15" customHeight="1">
      <c r="A36" s="11"/>
      <c r="B36" s="306" t="s">
        <v>21</v>
      </c>
      <c r="C36" s="345"/>
      <c r="D36" s="191"/>
      <c r="E36" s="191"/>
      <c r="F36" s="191"/>
      <c r="G36" s="78"/>
    </row>
    <row r="37" spans="1:7" ht="42.75" customHeight="1">
      <c r="A37" s="11"/>
      <c r="B37" s="268" t="s">
        <v>109</v>
      </c>
      <c r="C37" s="284"/>
      <c r="D37" s="285" t="s">
        <v>417</v>
      </c>
      <c r="E37" s="286"/>
      <c r="F37" s="287"/>
      <c r="G37" s="192"/>
    </row>
    <row r="38" spans="1:7" ht="30" customHeight="1">
      <c r="A38" s="11"/>
      <c r="B38" s="268" t="s">
        <v>111</v>
      </c>
      <c r="C38" s="284"/>
      <c r="D38" s="285" t="s">
        <v>400</v>
      </c>
      <c r="E38" s="286"/>
      <c r="F38" s="287"/>
      <c r="G38" s="68"/>
    </row>
    <row r="39" spans="1:7" s="181" customFormat="1" ht="32.25" customHeight="1">
      <c r="A39" s="184"/>
      <c r="B39" s="268" t="s">
        <v>440</v>
      </c>
      <c r="C39" s="346"/>
      <c r="D39" s="396" t="s">
        <v>418</v>
      </c>
      <c r="E39" s="397"/>
      <c r="F39" s="398"/>
      <c r="G39" s="265" t="s">
        <v>411</v>
      </c>
    </row>
    <row r="40" spans="1:7" s="181" customFormat="1" ht="28.5" customHeight="1">
      <c r="A40" s="184"/>
      <c r="B40" s="268" t="s">
        <v>112</v>
      </c>
      <c r="C40" s="346"/>
      <c r="D40" s="399"/>
      <c r="E40" s="400"/>
      <c r="F40" s="401"/>
      <c r="G40" s="267"/>
    </row>
    <row r="41" spans="1:7" ht="27.75" customHeight="1">
      <c r="A41" s="11"/>
      <c r="B41" s="268" t="s">
        <v>113</v>
      </c>
      <c r="C41" s="284"/>
      <c r="D41" s="285"/>
      <c r="E41" s="286"/>
      <c r="F41" s="287"/>
      <c r="G41" s="68"/>
    </row>
    <row r="42" spans="1:7" ht="51" customHeight="1">
      <c r="A42" s="11"/>
      <c r="B42" s="268" t="s">
        <v>114</v>
      </c>
      <c r="C42" s="284"/>
      <c r="D42" s="270">
        <v>0.35</v>
      </c>
      <c r="E42" s="271"/>
      <c r="F42" s="272"/>
      <c r="G42" s="193" t="s">
        <v>161</v>
      </c>
    </row>
    <row r="43" spans="1:7" ht="12.75">
      <c r="A43" s="11"/>
      <c r="B43" s="194" t="s">
        <v>150</v>
      </c>
      <c r="C43" s="191"/>
      <c r="D43" s="191"/>
      <c r="E43" s="191"/>
      <c r="F43" s="191"/>
      <c r="G43" s="195"/>
    </row>
    <row r="44" spans="1:7" ht="78.75" customHeight="1">
      <c r="A44" s="11"/>
      <c r="B44" s="268" t="s">
        <v>109</v>
      </c>
      <c r="C44" s="284"/>
      <c r="D44" s="196" t="s">
        <v>393</v>
      </c>
      <c r="E44" s="197" t="s">
        <v>347</v>
      </c>
      <c r="F44" s="198" t="s">
        <v>348</v>
      </c>
      <c r="G44" s="193" t="s">
        <v>390</v>
      </c>
    </row>
    <row r="45" spans="1:7" ht="26.25" customHeight="1">
      <c r="A45" s="11"/>
      <c r="B45" s="268" t="s">
        <v>111</v>
      </c>
      <c r="C45" s="284"/>
      <c r="D45" s="285" t="s">
        <v>419</v>
      </c>
      <c r="E45" s="317"/>
      <c r="F45" s="318"/>
      <c r="G45" s="193"/>
    </row>
    <row r="46" spans="1:7" s="200" customFormat="1" ht="21.75" customHeight="1">
      <c r="A46" s="199"/>
      <c r="B46" s="347" t="s">
        <v>440</v>
      </c>
      <c r="C46" s="348"/>
      <c r="D46" s="294" t="s">
        <v>420</v>
      </c>
      <c r="E46" s="295"/>
      <c r="F46" s="296"/>
      <c r="G46" s="265" t="s">
        <v>411</v>
      </c>
    </row>
    <row r="47" spans="1:7" s="200" customFormat="1" ht="12">
      <c r="A47" s="199"/>
      <c r="B47" s="347" t="s">
        <v>156</v>
      </c>
      <c r="C47" s="348"/>
      <c r="D47" s="297"/>
      <c r="E47" s="298"/>
      <c r="F47" s="299"/>
      <c r="G47" s="266"/>
    </row>
    <row r="48" spans="1:7" s="200" customFormat="1" ht="21.75" customHeight="1">
      <c r="A48" s="199"/>
      <c r="B48" s="347" t="s">
        <v>113</v>
      </c>
      <c r="C48" s="351"/>
      <c r="D48" s="300"/>
      <c r="E48" s="301"/>
      <c r="F48" s="302"/>
      <c r="G48" s="267"/>
    </row>
    <row r="49" spans="1:7" ht="15.75" customHeight="1">
      <c r="A49" s="11"/>
      <c r="B49" s="306" t="s">
        <v>22</v>
      </c>
      <c r="C49" s="307"/>
      <c r="D49" s="201"/>
      <c r="E49" s="201"/>
      <c r="F49" s="201"/>
      <c r="G49" s="202"/>
    </row>
    <row r="50" spans="1:7" ht="16.5" customHeight="1">
      <c r="A50" s="11"/>
      <c r="B50" s="349" t="s">
        <v>23</v>
      </c>
      <c r="C50" s="350"/>
      <c r="D50" s="285" t="s">
        <v>152</v>
      </c>
      <c r="E50" s="317"/>
      <c r="F50" s="318"/>
      <c r="G50" s="68"/>
    </row>
    <row r="51" spans="1:7" ht="39.75" customHeight="1">
      <c r="A51" s="11"/>
      <c r="B51" s="268" t="s">
        <v>108</v>
      </c>
      <c r="C51" s="269"/>
      <c r="D51" s="281" t="s">
        <v>349</v>
      </c>
      <c r="E51" s="282"/>
      <c r="F51" s="283"/>
      <c r="G51" s="68"/>
    </row>
    <row r="52" spans="1:7" s="181" customFormat="1" ht="53.25" customHeight="1">
      <c r="A52" s="184"/>
      <c r="B52" s="268" t="s">
        <v>146</v>
      </c>
      <c r="C52" s="290"/>
      <c r="D52" s="281" t="s">
        <v>421</v>
      </c>
      <c r="E52" s="282"/>
      <c r="F52" s="283"/>
      <c r="G52" s="265" t="s">
        <v>411</v>
      </c>
    </row>
    <row r="53" spans="1:7" ht="20.25" customHeight="1">
      <c r="A53" s="11"/>
      <c r="B53" s="268" t="s">
        <v>147</v>
      </c>
      <c r="C53" s="284"/>
      <c r="D53" s="285" t="s">
        <v>151</v>
      </c>
      <c r="E53" s="317"/>
      <c r="F53" s="318"/>
      <c r="G53" s="266"/>
    </row>
    <row r="54" spans="1:7" ht="17.25" customHeight="1">
      <c r="A54" s="203"/>
      <c r="B54" s="312" t="s">
        <v>109</v>
      </c>
      <c r="C54" s="352"/>
      <c r="D54" s="281" t="s">
        <v>415</v>
      </c>
      <c r="E54" s="282"/>
      <c r="F54" s="283"/>
      <c r="G54" s="267"/>
    </row>
    <row r="55" spans="1:7" ht="15" customHeight="1">
      <c r="A55" s="11"/>
      <c r="B55" s="306" t="s">
        <v>24</v>
      </c>
      <c r="C55" s="307"/>
      <c r="D55" s="191"/>
      <c r="E55" s="191"/>
      <c r="F55" s="191"/>
      <c r="G55" s="78"/>
    </row>
    <row r="56" spans="1:7" ht="12">
      <c r="A56" s="11"/>
      <c r="B56" s="268" t="s">
        <v>115</v>
      </c>
      <c r="C56" s="284"/>
      <c r="D56" s="276" t="s">
        <v>350</v>
      </c>
      <c r="E56" s="277"/>
      <c r="F56" s="278"/>
      <c r="G56" s="68"/>
    </row>
    <row r="57" spans="1:7" ht="24.75" customHeight="1">
      <c r="A57" s="11"/>
      <c r="B57" s="268" t="s">
        <v>351</v>
      </c>
      <c r="C57" s="284"/>
      <c r="D57" s="308" t="s">
        <v>167</v>
      </c>
      <c r="E57" s="309"/>
      <c r="F57" s="310"/>
      <c r="G57" s="68"/>
    </row>
    <row r="58" spans="1:7" ht="12">
      <c r="A58" s="183"/>
      <c r="B58" s="306" t="s">
        <v>25</v>
      </c>
      <c r="C58" s="269"/>
      <c r="D58" s="316" t="s">
        <v>153</v>
      </c>
      <c r="E58" s="317"/>
      <c r="F58" s="318"/>
      <c r="G58" s="68"/>
    </row>
    <row r="59" spans="1:7" ht="15" customHeight="1" thickBot="1">
      <c r="A59" s="205"/>
      <c r="B59" s="353" t="s">
        <v>26</v>
      </c>
      <c r="C59" s="354"/>
      <c r="D59" s="206"/>
      <c r="E59" s="206"/>
      <c r="F59" s="206"/>
      <c r="G59" s="79"/>
    </row>
    <row r="60" spans="1:7" ht="72.75" customHeight="1" thickBot="1">
      <c r="A60" s="207"/>
      <c r="B60" s="355" t="s">
        <v>154</v>
      </c>
      <c r="C60" s="356"/>
      <c r="D60" s="338" t="s">
        <v>422</v>
      </c>
      <c r="E60" s="339"/>
      <c r="F60" s="340"/>
      <c r="G60" s="208" t="s">
        <v>441</v>
      </c>
    </row>
    <row r="61" spans="1:7" ht="18" customHeight="1" thickBot="1">
      <c r="A61" s="357" t="s">
        <v>27</v>
      </c>
      <c r="B61" s="358"/>
      <c r="C61" s="358"/>
      <c r="D61" s="209"/>
      <c r="E61" s="209"/>
      <c r="F61" s="209"/>
      <c r="G61" s="80"/>
    </row>
    <row r="62" spans="1:7" ht="15" customHeight="1">
      <c r="A62" s="189"/>
      <c r="B62" s="6" t="s">
        <v>28</v>
      </c>
      <c r="C62" s="188"/>
      <c r="D62" s="188"/>
      <c r="E62" s="188"/>
      <c r="F62" s="188"/>
      <c r="G62" s="77"/>
    </row>
    <row r="63" spans="1:7" ht="36.75" customHeight="1">
      <c r="A63" s="184"/>
      <c r="B63" s="268" t="s">
        <v>116</v>
      </c>
      <c r="C63" s="269"/>
      <c r="D63" s="308" t="s">
        <v>394</v>
      </c>
      <c r="E63" s="309"/>
      <c r="F63" s="310"/>
      <c r="G63" s="311" t="s">
        <v>353</v>
      </c>
    </row>
    <row r="64" spans="1:7" ht="37.5" customHeight="1">
      <c r="A64" s="184"/>
      <c r="B64" s="268" t="s">
        <v>117</v>
      </c>
      <c r="C64" s="269"/>
      <c r="D64" s="361" t="s">
        <v>352</v>
      </c>
      <c r="E64" s="362"/>
      <c r="F64" s="363"/>
      <c r="G64" s="311"/>
    </row>
    <row r="65" spans="1:7" ht="68.25" customHeight="1">
      <c r="A65" s="184"/>
      <c r="B65" s="268" t="s">
        <v>118</v>
      </c>
      <c r="C65" s="269"/>
      <c r="D65" s="308" t="s">
        <v>423</v>
      </c>
      <c r="E65" s="309"/>
      <c r="F65" s="310"/>
      <c r="G65" s="311"/>
    </row>
    <row r="66" spans="1:7" ht="15" customHeight="1">
      <c r="A66" s="184"/>
      <c r="B66" s="194" t="s">
        <v>29</v>
      </c>
      <c r="C66" s="191"/>
      <c r="D66" s="191"/>
      <c r="E66" s="191"/>
      <c r="F66" s="191"/>
      <c r="G66" s="78"/>
    </row>
    <row r="67" spans="1:7" ht="24" customHeight="1">
      <c r="A67" s="184"/>
      <c r="B67" s="268" t="s">
        <v>119</v>
      </c>
      <c r="C67" s="269"/>
      <c r="D67" s="308" t="s">
        <v>424</v>
      </c>
      <c r="E67" s="309"/>
      <c r="F67" s="310"/>
      <c r="G67" s="265"/>
    </row>
    <row r="68" spans="1:7" ht="24" customHeight="1">
      <c r="A68" s="184"/>
      <c r="B68" s="268" t="s">
        <v>120</v>
      </c>
      <c r="C68" s="269"/>
      <c r="D68" s="308" t="s">
        <v>424</v>
      </c>
      <c r="E68" s="309"/>
      <c r="F68" s="310"/>
      <c r="G68" s="267"/>
    </row>
    <row r="69" spans="1:7" ht="15" customHeight="1">
      <c r="A69" s="184"/>
      <c r="B69" s="194" t="s">
        <v>30</v>
      </c>
      <c r="C69" s="191"/>
      <c r="D69" s="191"/>
      <c r="E69" s="191"/>
      <c r="F69" s="191"/>
      <c r="G69" s="78"/>
    </row>
    <row r="70" spans="1:7" s="181" customFormat="1" ht="56.25" customHeight="1">
      <c r="A70" s="184"/>
      <c r="B70" s="268" t="s">
        <v>119</v>
      </c>
      <c r="C70" s="290"/>
      <c r="D70" s="308" t="s">
        <v>425</v>
      </c>
      <c r="E70" s="359"/>
      <c r="F70" s="360"/>
      <c r="G70" s="210" t="s">
        <v>411</v>
      </c>
    </row>
    <row r="71" spans="1:7" s="181" customFormat="1" ht="57.75" customHeight="1">
      <c r="A71" s="184"/>
      <c r="B71" s="268" t="s">
        <v>120</v>
      </c>
      <c r="C71" s="290"/>
      <c r="D71" s="308" t="s">
        <v>426</v>
      </c>
      <c r="E71" s="309"/>
      <c r="F71" s="310"/>
      <c r="G71" s="210" t="s">
        <v>411</v>
      </c>
    </row>
    <row r="72" spans="1:7" s="181" customFormat="1" ht="15" customHeight="1">
      <c r="A72" s="184"/>
      <c r="B72" s="194" t="s">
        <v>31</v>
      </c>
      <c r="C72" s="211"/>
      <c r="D72" s="211"/>
      <c r="E72" s="211"/>
      <c r="F72" s="211"/>
      <c r="G72" s="212"/>
    </row>
    <row r="73" spans="1:7" ht="42.75" customHeight="1">
      <c r="A73" s="184"/>
      <c r="B73" s="268" t="s">
        <v>143</v>
      </c>
      <c r="C73" s="290"/>
      <c r="D73" s="308" t="s">
        <v>354</v>
      </c>
      <c r="E73" s="309"/>
      <c r="F73" s="310"/>
      <c r="G73" s="311"/>
    </row>
    <row r="74" spans="1:7" ht="42.75" customHeight="1">
      <c r="A74" s="184"/>
      <c r="B74" s="268" t="s">
        <v>144</v>
      </c>
      <c r="C74" s="290"/>
      <c r="D74" s="308" t="s">
        <v>324</v>
      </c>
      <c r="E74" s="309"/>
      <c r="F74" s="310"/>
      <c r="G74" s="311"/>
    </row>
    <row r="75" spans="1:7" ht="51.75" customHeight="1">
      <c r="A75" s="184"/>
      <c r="B75" s="268" t="s">
        <v>121</v>
      </c>
      <c r="C75" s="290"/>
      <c r="D75" s="308" t="s">
        <v>391</v>
      </c>
      <c r="E75" s="309"/>
      <c r="F75" s="310"/>
      <c r="G75" s="193"/>
    </row>
    <row r="76" spans="1:7" ht="21" customHeight="1">
      <c r="A76" s="184"/>
      <c r="B76" s="268" t="s">
        <v>122</v>
      </c>
      <c r="C76" s="290"/>
      <c r="D76" s="308" t="s">
        <v>355</v>
      </c>
      <c r="E76" s="309"/>
      <c r="F76" s="310"/>
      <c r="G76" s="210"/>
    </row>
    <row r="77" spans="1:7" ht="24" customHeight="1">
      <c r="A77" s="184"/>
      <c r="B77" s="268" t="s">
        <v>123</v>
      </c>
      <c r="C77" s="290"/>
      <c r="D77" s="276" t="s">
        <v>356</v>
      </c>
      <c r="E77" s="277"/>
      <c r="F77" s="278"/>
      <c r="G77" s="193"/>
    </row>
    <row r="78" spans="1:7" s="181" customFormat="1" ht="28.5" customHeight="1">
      <c r="A78" s="184"/>
      <c r="B78" s="268" t="s">
        <v>125</v>
      </c>
      <c r="C78" s="290"/>
      <c r="D78" s="281" t="s">
        <v>427</v>
      </c>
      <c r="E78" s="282"/>
      <c r="F78" s="283"/>
      <c r="G78" s="68" t="s">
        <v>411</v>
      </c>
    </row>
    <row r="79" spans="1:7" s="181" customFormat="1" ht="27.75" customHeight="1">
      <c r="A79" s="184"/>
      <c r="B79" s="268" t="s">
        <v>126</v>
      </c>
      <c r="C79" s="290"/>
      <c r="D79" s="285" t="s">
        <v>428</v>
      </c>
      <c r="E79" s="286"/>
      <c r="F79" s="287"/>
      <c r="G79" s="68" t="s">
        <v>411</v>
      </c>
    </row>
    <row r="80" spans="1:7" s="181" customFormat="1" ht="20.25" customHeight="1">
      <c r="A80" s="184"/>
      <c r="B80" s="268" t="s">
        <v>127</v>
      </c>
      <c r="C80" s="269"/>
      <c r="D80" s="308" t="s">
        <v>427</v>
      </c>
      <c r="E80" s="309"/>
      <c r="F80" s="310"/>
      <c r="G80" s="68" t="s">
        <v>411</v>
      </c>
    </row>
    <row r="81" spans="1:7" s="181" customFormat="1" ht="24.75" customHeight="1">
      <c r="A81" s="184"/>
      <c r="B81" s="268" t="s">
        <v>128</v>
      </c>
      <c r="C81" s="290"/>
      <c r="D81" s="308" t="s">
        <v>427</v>
      </c>
      <c r="E81" s="309"/>
      <c r="F81" s="310"/>
      <c r="G81" s="68" t="s">
        <v>411</v>
      </c>
    </row>
    <row r="82" spans="1:7" s="181" customFormat="1" ht="15" customHeight="1">
      <c r="A82" s="184"/>
      <c r="B82" s="194" t="s">
        <v>1</v>
      </c>
      <c r="C82" s="211"/>
      <c r="D82" s="211"/>
      <c r="E82" s="211"/>
      <c r="F82" s="211"/>
      <c r="G82" s="212"/>
    </row>
    <row r="83" spans="1:7" s="181" customFormat="1" ht="19.5" customHeight="1">
      <c r="A83" s="184"/>
      <c r="B83" s="312" t="s">
        <v>124</v>
      </c>
      <c r="C83" s="290"/>
      <c r="D83" s="285" t="s">
        <v>360</v>
      </c>
      <c r="E83" s="286"/>
      <c r="F83" s="287"/>
      <c r="G83" s="193"/>
    </row>
    <row r="84" spans="1:7" s="181" customFormat="1" ht="29.25" customHeight="1">
      <c r="A84" s="184"/>
      <c r="B84" s="364" t="s">
        <v>238</v>
      </c>
      <c r="C84" s="365"/>
      <c r="D84" s="391" t="s">
        <v>429</v>
      </c>
      <c r="E84" s="286"/>
      <c r="F84" s="287"/>
      <c r="G84" s="265" t="s">
        <v>430</v>
      </c>
    </row>
    <row r="85" spans="1:7" s="181" customFormat="1" ht="24.75" customHeight="1">
      <c r="A85" s="184"/>
      <c r="B85" s="364" t="s">
        <v>11</v>
      </c>
      <c r="C85" s="365"/>
      <c r="D85" s="281" t="s">
        <v>431</v>
      </c>
      <c r="E85" s="282"/>
      <c r="F85" s="283"/>
      <c r="G85" s="267"/>
    </row>
    <row r="86" spans="1:7" s="181" customFormat="1" ht="12.75">
      <c r="A86" s="184"/>
      <c r="B86" s="213" t="s">
        <v>0</v>
      </c>
      <c r="C86" s="197"/>
      <c r="D86" s="178"/>
      <c r="E86" s="178"/>
      <c r="F86" s="178"/>
      <c r="G86" s="195"/>
    </row>
    <row r="87" spans="1:7" s="181" customFormat="1" ht="17.25" customHeight="1">
      <c r="A87" s="184"/>
      <c r="B87" s="312" t="s">
        <v>2</v>
      </c>
      <c r="C87" s="290"/>
      <c r="D87" s="281" t="s">
        <v>357</v>
      </c>
      <c r="E87" s="282"/>
      <c r="F87" s="283"/>
      <c r="G87" s="193"/>
    </row>
    <row r="88" spans="1:7" s="181" customFormat="1" ht="28.5" customHeight="1">
      <c r="A88" s="184"/>
      <c r="B88" s="268" t="s">
        <v>157</v>
      </c>
      <c r="C88" s="269"/>
      <c r="D88" s="281" t="s">
        <v>358</v>
      </c>
      <c r="E88" s="282"/>
      <c r="F88" s="283"/>
      <c r="G88" s="193"/>
    </row>
    <row r="89" spans="1:7" s="181" customFormat="1" ht="22.5" customHeight="1">
      <c r="A89" s="184"/>
      <c r="B89" s="268" t="s">
        <v>129</v>
      </c>
      <c r="C89" s="269"/>
      <c r="D89" s="281" t="s">
        <v>432</v>
      </c>
      <c r="E89" s="282"/>
      <c r="F89" s="283"/>
      <c r="G89" s="193"/>
    </row>
    <row r="90" spans="1:7" s="181" customFormat="1" ht="14.25" customHeight="1">
      <c r="A90" s="184"/>
      <c r="B90" s="177" t="s">
        <v>3</v>
      </c>
      <c r="C90" s="214"/>
      <c r="D90" s="178"/>
      <c r="E90" s="178"/>
      <c r="F90" s="178"/>
      <c r="G90" s="195"/>
    </row>
    <row r="91" spans="1:7" s="181" customFormat="1" ht="12">
      <c r="A91" s="184"/>
      <c r="B91" s="312" t="s">
        <v>4</v>
      </c>
      <c r="C91" s="290"/>
      <c r="D91" s="285" t="s">
        <v>151</v>
      </c>
      <c r="E91" s="286"/>
      <c r="F91" s="287"/>
      <c r="G91" s="193"/>
    </row>
    <row r="92" spans="1:7" s="181" customFormat="1" ht="12.75" customHeight="1">
      <c r="A92" s="184"/>
      <c r="B92" s="312" t="s">
        <v>158</v>
      </c>
      <c r="C92" s="290"/>
      <c r="D92" s="281" t="s">
        <v>151</v>
      </c>
      <c r="E92" s="282"/>
      <c r="F92" s="283"/>
      <c r="G92" s="193"/>
    </row>
    <row r="93" spans="1:7" s="181" customFormat="1" ht="15" customHeight="1">
      <c r="A93" s="184"/>
      <c r="B93" s="194" t="s">
        <v>32</v>
      </c>
      <c r="C93" s="211"/>
      <c r="D93" s="211"/>
      <c r="E93" s="211"/>
      <c r="F93" s="211"/>
      <c r="G93" s="212"/>
    </row>
    <row r="94" spans="1:7" s="181" customFormat="1" ht="15" customHeight="1">
      <c r="A94" s="184"/>
      <c r="B94" s="268" t="s">
        <v>130</v>
      </c>
      <c r="C94" s="331"/>
      <c r="D94" s="308" t="s">
        <v>433</v>
      </c>
      <c r="E94" s="309"/>
      <c r="F94" s="310"/>
      <c r="G94" s="215"/>
    </row>
    <row r="95" spans="1:7" s="181" customFormat="1" ht="54" customHeight="1">
      <c r="A95" s="184"/>
      <c r="B95" s="268" t="s">
        <v>131</v>
      </c>
      <c r="C95" s="331"/>
      <c r="D95" s="281" t="s">
        <v>434</v>
      </c>
      <c r="E95" s="282"/>
      <c r="F95" s="283"/>
      <c r="G95" s="216" t="s">
        <v>442</v>
      </c>
    </row>
    <row r="96" spans="1:7" s="181" customFormat="1" ht="60.75" customHeight="1">
      <c r="A96" s="184"/>
      <c r="B96" s="268" t="s">
        <v>132</v>
      </c>
      <c r="C96" s="331"/>
      <c r="D96" s="392" t="s">
        <v>427</v>
      </c>
      <c r="E96" s="309"/>
      <c r="F96" s="310"/>
      <c r="G96" s="193" t="s">
        <v>411</v>
      </c>
    </row>
    <row r="97" spans="1:7" s="181" customFormat="1" ht="51">
      <c r="A97" s="184"/>
      <c r="B97" s="268" t="s">
        <v>5</v>
      </c>
      <c r="C97" s="331"/>
      <c r="D97" s="281" t="s">
        <v>396</v>
      </c>
      <c r="E97" s="282"/>
      <c r="F97" s="283"/>
      <c r="G97" s="216" t="s">
        <v>442</v>
      </c>
    </row>
    <row r="98" spans="1:7" s="181" customFormat="1" ht="15" customHeight="1">
      <c r="A98" s="186"/>
      <c r="B98" s="268" t="s">
        <v>133</v>
      </c>
      <c r="C98" s="331"/>
      <c r="D98" s="285" t="s">
        <v>401</v>
      </c>
      <c r="E98" s="286"/>
      <c r="F98" s="287"/>
      <c r="G98" s="193"/>
    </row>
    <row r="99" spans="1:7" s="181" customFormat="1" ht="15" customHeight="1" thickBot="1">
      <c r="A99" s="186"/>
      <c r="B99" s="366" t="s">
        <v>359</v>
      </c>
      <c r="C99" s="367"/>
      <c r="D99" s="368" t="s">
        <v>360</v>
      </c>
      <c r="E99" s="369"/>
      <c r="F99" s="370"/>
      <c r="G99" s="208"/>
    </row>
    <row r="100" spans="1:7" ht="18" customHeight="1" thickBot="1">
      <c r="A100" s="251" t="s">
        <v>33</v>
      </c>
      <c r="B100" s="252"/>
      <c r="C100" s="252"/>
      <c r="D100" s="217"/>
      <c r="E100" s="217"/>
      <c r="F100" s="217"/>
      <c r="G100" s="81"/>
    </row>
    <row r="101" spans="1:7" ht="15" customHeight="1">
      <c r="A101" s="13"/>
      <c r="B101" s="9" t="s">
        <v>34</v>
      </c>
      <c r="C101" s="7"/>
      <c r="D101" s="7"/>
      <c r="E101" s="7"/>
      <c r="F101" s="7"/>
      <c r="G101" s="14"/>
    </row>
    <row r="102" spans="1:7" s="181" customFormat="1" ht="46.5" customHeight="1">
      <c r="A102" s="204"/>
      <c r="B102" s="374" t="s">
        <v>239</v>
      </c>
      <c r="C102" s="375"/>
      <c r="D102" s="393" t="s">
        <v>443</v>
      </c>
      <c r="E102" s="394"/>
      <c r="F102" s="395"/>
      <c r="G102" s="68" t="s">
        <v>411</v>
      </c>
    </row>
    <row r="103" spans="1:7" s="181" customFormat="1" ht="30.75" customHeight="1">
      <c r="A103" s="204"/>
      <c r="B103" s="268" t="s">
        <v>134</v>
      </c>
      <c r="C103" s="269"/>
      <c r="D103" s="285" t="s">
        <v>360</v>
      </c>
      <c r="E103" s="286"/>
      <c r="F103" s="287"/>
      <c r="G103" s="68"/>
    </row>
    <row r="104" spans="1:7" s="181" customFormat="1" ht="30.75" customHeight="1">
      <c r="A104" s="204"/>
      <c r="B104" s="268" t="s">
        <v>135</v>
      </c>
      <c r="C104" s="269"/>
      <c r="D104" s="281" t="s">
        <v>427</v>
      </c>
      <c r="E104" s="282"/>
      <c r="F104" s="283"/>
      <c r="G104" s="68" t="s">
        <v>411</v>
      </c>
    </row>
    <row r="105" spans="1:7" ht="30.75" customHeight="1">
      <c r="A105" s="203"/>
      <c r="B105" s="268" t="s">
        <v>136</v>
      </c>
      <c r="C105" s="269"/>
      <c r="D105" s="281" t="s">
        <v>427</v>
      </c>
      <c r="E105" s="282"/>
      <c r="F105" s="283"/>
      <c r="G105" s="68" t="s">
        <v>411</v>
      </c>
    </row>
    <row r="106" spans="1:7" ht="15.75" customHeight="1">
      <c r="A106" s="203"/>
      <c r="B106" s="10" t="s">
        <v>137</v>
      </c>
      <c r="C106" s="8"/>
      <c r="D106" s="8"/>
      <c r="E106" s="8"/>
      <c r="F106" s="8"/>
      <c r="G106" s="15"/>
    </row>
    <row r="107" spans="1:7" s="181" customFormat="1" ht="28.5" customHeight="1">
      <c r="A107" s="204"/>
      <c r="B107" s="312" t="s">
        <v>239</v>
      </c>
      <c r="C107" s="290"/>
      <c r="D107" s="281" t="s">
        <v>444</v>
      </c>
      <c r="E107" s="282"/>
      <c r="F107" s="283"/>
      <c r="G107" s="68"/>
    </row>
    <row r="108" spans="1:7" ht="18.75" customHeight="1">
      <c r="A108" s="203"/>
      <c r="B108" s="312" t="s">
        <v>134</v>
      </c>
      <c r="C108" s="373"/>
      <c r="D108" s="285" t="s">
        <v>360</v>
      </c>
      <c r="E108" s="286"/>
      <c r="F108" s="287"/>
      <c r="G108" s="210"/>
    </row>
    <row r="109" spans="1:7" ht="30" customHeight="1">
      <c r="A109" s="204"/>
      <c r="B109" s="371" t="s">
        <v>163</v>
      </c>
      <c r="C109" s="372"/>
      <c r="D109" s="8"/>
      <c r="E109" s="8"/>
      <c r="F109" s="8"/>
      <c r="G109" s="15"/>
    </row>
    <row r="110" spans="1:7" ht="20.25" customHeight="1">
      <c r="A110" s="204"/>
      <c r="B110" s="312" t="s">
        <v>239</v>
      </c>
      <c r="C110" s="373"/>
      <c r="D110" s="281" t="s">
        <v>240</v>
      </c>
      <c r="E110" s="282"/>
      <c r="F110" s="336"/>
      <c r="G110" s="68"/>
    </row>
    <row r="111" spans="1:7" ht="18.75" customHeight="1">
      <c r="A111" s="204"/>
      <c r="B111" s="312" t="s">
        <v>134</v>
      </c>
      <c r="C111" s="373"/>
      <c r="D111" s="285" t="s">
        <v>360</v>
      </c>
      <c r="E111" s="286"/>
      <c r="F111" s="287"/>
      <c r="G111" s="210"/>
    </row>
    <row r="112" spans="1:7" ht="30" customHeight="1">
      <c r="A112" s="204"/>
      <c r="B112" s="306" t="s">
        <v>164</v>
      </c>
      <c r="C112" s="307"/>
      <c r="D112" s="178"/>
      <c r="E112" s="178"/>
      <c r="F112" s="178"/>
      <c r="G112" s="210"/>
    </row>
    <row r="113" spans="1:7" ht="21" customHeight="1">
      <c r="A113" s="204"/>
      <c r="B113" s="312" t="s">
        <v>239</v>
      </c>
      <c r="C113" s="373"/>
      <c r="D113" s="281" t="s">
        <v>241</v>
      </c>
      <c r="E113" s="282"/>
      <c r="F113" s="336"/>
      <c r="G113" s="210"/>
    </row>
    <row r="114" spans="1:7" ht="19.5" customHeight="1">
      <c r="A114" s="204"/>
      <c r="B114" s="312" t="s">
        <v>134</v>
      </c>
      <c r="C114" s="373"/>
      <c r="D114" s="285" t="s">
        <v>360</v>
      </c>
      <c r="E114" s="286"/>
      <c r="F114" s="287"/>
      <c r="G114" s="210"/>
    </row>
    <row r="115" spans="1:7" ht="15" customHeight="1">
      <c r="A115" s="204"/>
      <c r="B115" s="306" t="s">
        <v>165</v>
      </c>
      <c r="C115" s="307"/>
      <c r="D115" s="178"/>
      <c r="E115" s="178"/>
      <c r="F115" s="178"/>
      <c r="G115" s="210"/>
    </row>
    <row r="116" spans="1:7" ht="23.25" customHeight="1">
      <c r="A116" s="204"/>
      <c r="B116" s="268" t="s">
        <v>166</v>
      </c>
      <c r="C116" s="269"/>
      <c r="D116" s="374" t="s">
        <v>403</v>
      </c>
      <c r="E116" s="389"/>
      <c r="F116" s="390"/>
      <c r="G116" s="210"/>
    </row>
    <row r="117" spans="1:7" ht="15" customHeight="1">
      <c r="A117" s="203"/>
      <c r="B117" s="194" t="s">
        <v>36</v>
      </c>
      <c r="C117" s="8"/>
      <c r="D117" s="8"/>
      <c r="E117" s="8"/>
      <c r="F117" s="8"/>
      <c r="G117" s="15"/>
    </row>
    <row r="118" spans="1:7" s="181" customFormat="1" ht="48" customHeight="1">
      <c r="A118" s="204"/>
      <c r="B118" s="268" t="s">
        <v>138</v>
      </c>
      <c r="C118" s="290"/>
      <c r="D118" s="281" t="s">
        <v>392</v>
      </c>
      <c r="E118" s="282"/>
      <c r="F118" s="283"/>
      <c r="G118" s="68" t="s">
        <v>361</v>
      </c>
    </row>
    <row r="119" spans="1:7" ht="30.75" customHeight="1" thickBot="1">
      <c r="A119" s="218"/>
      <c r="B119" s="366" t="s">
        <v>134</v>
      </c>
      <c r="C119" s="367"/>
      <c r="D119" s="285" t="s">
        <v>360</v>
      </c>
      <c r="E119" s="286"/>
      <c r="F119" s="287"/>
      <c r="G119" s="219"/>
    </row>
    <row r="120" spans="1:7" ht="18" customHeight="1" thickBot="1">
      <c r="A120" s="251" t="s">
        <v>145</v>
      </c>
      <c r="B120" s="252"/>
      <c r="C120" s="252"/>
      <c r="D120" s="217"/>
      <c r="E120" s="217"/>
      <c r="F120" s="217"/>
      <c r="G120" s="81"/>
    </row>
    <row r="121" spans="1:7" ht="15" customHeight="1">
      <c r="A121" s="13"/>
      <c r="B121" s="9" t="s">
        <v>6</v>
      </c>
      <c r="C121" s="188"/>
      <c r="D121" s="188"/>
      <c r="E121" s="188"/>
      <c r="F121" s="188"/>
      <c r="G121" s="77"/>
    </row>
    <row r="122" spans="1:7" ht="12">
      <c r="A122" s="203"/>
      <c r="B122" s="288" t="s">
        <v>326</v>
      </c>
      <c r="C122" s="289"/>
      <c r="D122" s="196"/>
      <c r="E122" s="220">
        <v>2</v>
      </c>
      <c r="F122" s="198"/>
      <c r="G122" s="303" t="s">
        <v>334</v>
      </c>
    </row>
    <row r="123" spans="1:7" ht="12">
      <c r="A123" s="203"/>
      <c r="B123" s="288" t="s">
        <v>327</v>
      </c>
      <c r="C123" s="289"/>
      <c r="D123" s="196"/>
      <c r="E123" s="16" t="s">
        <v>332</v>
      </c>
      <c r="F123" s="198"/>
      <c r="G123" s="304"/>
    </row>
    <row r="124" spans="1:7" ht="12">
      <c r="A124" s="203"/>
      <c r="B124" s="288" t="s">
        <v>328</v>
      </c>
      <c r="C124" s="289"/>
      <c r="D124" s="196"/>
      <c r="E124" s="220">
        <v>16055</v>
      </c>
      <c r="F124" s="198"/>
      <c r="G124" s="304"/>
    </row>
    <row r="125" spans="1:7" ht="12">
      <c r="A125" s="203"/>
      <c r="B125" s="288" t="s">
        <v>329</v>
      </c>
      <c r="C125" s="289"/>
      <c r="D125" s="196"/>
      <c r="E125" s="220" t="s">
        <v>333</v>
      </c>
      <c r="F125" s="198"/>
      <c r="G125" s="305"/>
    </row>
    <row r="126" spans="1:7" ht="37.5">
      <c r="A126" s="203"/>
      <c r="B126" s="288" t="s">
        <v>330</v>
      </c>
      <c r="C126" s="289"/>
      <c r="D126" s="196"/>
      <c r="E126" s="220">
        <v>161.9</v>
      </c>
      <c r="F126" s="198"/>
      <c r="G126" s="68" t="s">
        <v>395</v>
      </c>
    </row>
    <row r="127" spans="1:7" ht="49.5">
      <c r="A127" s="203"/>
      <c r="B127" s="288" t="s">
        <v>331</v>
      </c>
      <c r="C127" s="289"/>
      <c r="D127" s="196"/>
      <c r="E127" s="220" t="s">
        <v>360</v>
      </c>
      <c r="F127" s="198"/>
      <c r="G127" s="68" t="s">
        <v>335</v>
      </c>
    </row>
    <row r="128" spans="1:7" ht="15" customHeight="1">
      <c r="A128" s="203"/>
      <c r="B128" s="10" t="s">
        <v>8</v>
      </c>
      <c r="C128" s="191"/>
      <c r="D128" s="191"/>
      <c r="E128" s="191"/>
      <c r="F128" s="191"/>
      <c r="G128" s="78"/>
    </row>
    <row r="129" spans="1:7" ht="30.75" customHeight="1">
      <c r="A129" s="221"/>
      <c r="B129" s="288" t="s">
        <v>7</v>
      </c>
      <c r="C129" s="352"/>
      <c r="D129" s="308" t="s">
        <v>435</v>
      </c>
      <c r="E129" s="309"/>
      <c r="F129" s="310"/>
      <c r="G129" s="222" t="s">
        <v>411</v>
      </c>
    </row>
    <row r="130" spans="1:7" ht="15" customHeight="1" thickBot="1">
      <c r="A130" s="223"/>
      <c r="B130" s="384" t="s">
        <v>134</v>
      </c>
      <c r="C130" s="385"/>
      <c r="D130" s="386" t="s">
        <v>445</v>
      </c>
      <c r="E130" s="387"/>
      <c r="F130" s="388"/>
      <c r="G130" s="224" t="s">
        <v>411</v>
      </c>
    </row>
    <row r="131" spans="1:7" ht="18" customHeight="1">
      <c r="A131" s="379" t="s">
        <v>139</v>
      </c>
      <c r="B131" s="379"/>
      <c r="C131" s="379"/>
      <c r="D131" s="82"/>
      <c r="E131" s="82"/>
      <c r="F131" s="82"/>
      <c r="G131" s="82"/>
    </row>
    <row r="132" spans="2:7" ht="29.25" customHeight="1">
      <c r="B132" s="380" t="s">
        <v>451</v>
      </c>
      <c r="C132" s="380"/>
      <c r="D132" s="380"/>
      <c r="E132" s="380"/>
      <c r="F132" s="380"/>
      <c r="G132" s="83"/>
    </row>
    <row r="133" spans="2:7" ht="29.25" customHeight="1">
      <c r="B133" s="381" t="s">
        <v>149</v>
      </c>
      <c r="C133" s="381"/>
      <c r="D133" s="381"/>
      <c r="E133" s="381"/>
      <c r="F133" s="381"/>
      <c r="G133" s="83"/>
    </row>
    <row r="134" spans="2:7" ht="15" customHeight="1">
      <c r="B134" s="381" t="s">
        <v>148</v>
      </c>
      <c r="C134" s="381"/>
      <c r="D134" s="381"/>
      <c r="E134" s="381"/>
      <c r="F134" s="381"/>
      <c r="G134" s="84"/>
    </row>
    <row r="135" spans="2:7" ht="15" customHeight="1">
      <c r="B135" s="377" t="s">
        <v>162</v>
      </c>
      <c r="C135" s="378"/>
      <c r="D135" s="378"/>
      <c r="E135" s="378"/>
      <c r="F135" s="378"/>
      <c r="G135" s="84"/>
    </row>
    <row r="136" spans="2:6" ht="39" customHeight="1">
      <c r="B136" s="376" t="s">
        <v>436</v>
      </c>
      <c r="C136" s="376"/>
      <c r="D136" s="376"/>
      <c r="E136" s="376"/>
      <c r="F136" s="376"/>
    </row>
    <row r="137" spans="2:6" ht="15" customHeight="1">
      <c r="B137" s="180"/>
      <c r="C137" s="180"/>
      <c r="D137" s="180"/>
      <c r="E137" s="180"/>
      <c r="F137" s="180"/>
    </row>
  </sheetData>
  <sheetProtection/>
  <mergeCells count="215">
    <mergeCell ref="B77:C77"/>
    <mergeCell ref="D77:F77"/>
    <mergeCell ref="B73:C73"/>
    <mergeCell ref="B74:C74"/>
    <mergeCell ref="D74:F74"/>
    <mergeCell ref="B75:C75"/>
    <mergeCell ref="D75:F75"/>
    <mergeCell ref="B76:C76"/>
    <mergeCell ref="D76:F76"/>
    <mergeCell ref="B78:C78"/>
    <mergeCell ref="B79:C79"/>
    <mergeCell ref="B80:C80"/>
    <mergeCell ref="D9:F9"/>
    <mergeCell ref="G39:G40"/>
    <mergeCell ref="D39:F40"/>
    <mergeCell ref="G52:G54"/>
    <mergeCell ref="D60:F60"/>
    <mergeCell ref="D79:F79"/>
    <mergeCell ref="D80:F80"/>
    <mergeCell ref="D104:F104"/>
    <mergeCell ref="D129:F129"/>
    <mergeCell ref="D130:F130"/>
    <mergeCell ref="D116:F116"/>
    <mergeCell ref="G84:G85"/>
    <mergeCell ref="D84:F84"/>
    <mergeCell ref="D85:F85"/>
    <mergeCell ref="D96:F96"/>
    <mergeCell ref="D102:F102"/>
    <mergeCell ref="D105:F105"/>
    <mergeCell ref="B129:C129"/>
    <mergeCell ref="B119:C119"/>
    <mergeCell ref="D119:F119"/>
    <mergeCell ref="B133:F133"/>
    <mergeCell ref="E21:F21"/>
    <mergeCell ref="D63:F63"/>
    <mergeCell ref="D81:F81"/>
    <mergeCell ref="D67:F67"/>
    <mergeCell ref="D68:F68"/>
    <mergeCell ref="D78:F78"/>
    <mergeCell ref="B108:C108"/>
    <mergeCell ref="D108:F108"/>
    <mergeCell ref="D103:F103"/>
    <mergeCell ref="B123:C123"/>
    <mergeCell ref="B107:C107"/>
    <mergeCell ref="D107:F107"/>
    <mergeCell ref="B103:C103"/>
    <mergeCell ref="B122:C122"/>
    <mergeCell ref="B115:C115"/>
    <mergeCell ref="B136:F136"/>
    <mergeCell ref="B135:F135"/>
    <mergeCell ref="A131:C131"/>
    <mergeCell ref="B132:F132"/>
    <mergeCell ref="B134:F134"/>
    <mergeCell ref="B125:C125"/>
    <mergeCell ref="B126:C126"/>
    <mergeCell ref="B130:C130"/>
    <mergeCell ref="B111:C111"/>
    <mergeCell ref="D111:F111"/>
    <mergeCell ref="B113:C113"/>
    <mergeCell ref="B114:C114"/>
    <mergeCell ref="D114:F114"/>
    <mergeCell ref="A120:C120"/>
    <mergeCell ref="D113:F113"/>
    <mergeCell ref="B116:C116"/>
    <mergeCell ref="B118:C118"/>
    <mergeCell ref="D118:F118"/>
    <mergeCell ref="B95:C95"/>
    <mergeCell ref="D95:F95"/>
    <mergeCell ref="B96:C96"/>
    <mergeCell ref="B109:C109"/>
    <mergeCell ref="B110:C110"/>
    <mergeCell ref="D110:F110"/>
    <mergeCell ref="A100:C100"/>
    <mergeCell ref="B102:C102"/>
    <mergeCell ref="B104:C104"/>
    <mergeCell ref="B105:C105"/>
    <mergeCell ref="B84:C84"/>
    <mergeCell ref="B85:C85"/>
    <mergeCell ref="D94:F94"/>
    <mergeCell ref="D91:F91"/>
    <mergeCell ref="B99:C99"/>
    <mergeCell ref="D99:F99"/>
    <mergeCell ref="B97:C97"/>
    <mergeCell ref="D97:F97"/>
    <mergeCell ref="B98:C98"/>
    <mergeCell ref="D98:F98"/>
    <mergeCell ref="B88:C88"/>
    <mergeCell ref="D88:F88"/>
    <mergeCell ref="B92:C92"/>
    <mergeCell ref="D92:F92"/>
    <mergeCell ref="B94:C94"/>
    <mergeCell ref="B81:C81"/>
    <mergeCell ref="B83:C83"/>
    <mergeCell ref="D83:F83"/>
    <mergeCell ref="B89:C89"/>
    <mergeCell ref="D89:F89"/>
    <mergeCell ref="B63:C63"/>
    <mergeCell ref="B70:C70"/>
    <mergeCell ref="D70:F70"/>
    <mergeCell ref="B71:C71"/>
    <mergeCell ref="D71:F71"/>
    <mergeCell ref="B67:C67"/>
    <mergeCell ref="D64:F64"/>
    <mergeCell ref="B60:C60"/>
    <mergeCell ref="A61:C61"/>
    <mergeCell ref="B57:C57"/>
    <mergeCell ref="D57:F57"/>
    <mergeCell ref="B58:C58"/>
    <mergeCell ref="D58:F58"/>
    <mergeCell ref="G63:G65"/>
    <mergeCell ref="B64:C64"/>
    <mergeCell ref="B65:C65"/>
    <mergeCell ref="D65:F65"/>
    <mergeCell ref="B54:C54"/>
    <mergeCell ref="D54:F54"/>
    <mergeCell ref="B55:C55"/>
    <mergeCell ref="B56:C56"/>
    <mergeCell ref="D56:F56"/>
    <mergeCell ref="B59:C59"/>
    <mergeCell ref="B50:C50"/>
    <mergeCell ref="D50:F50"/>
    <mergeCell ref="B51:C51"/>
    <mergeCell ref="D51:F51"/>
    <mergeCell ref="B47:C47"/>
    <mergeCell ref="B48:C48"/>
    <mergeCell ref="D37:F37"/>
    <mergeCell ref="B52:C52"/>
    <mergeCell ref="D52:F52"/>
    <mergeCell ref="B53:C53"/>
    <mergeCell ref="D53:F53"/>
    <mergeCell ref="B46:C46"/>
    <mergeCell ref="B42:C42"/>
    <mergeCell ref="D42:F42"/>
    <mergeCell ref="B44:C44"/>
    <mergeCell ref="B49:C49"/>
    <mergeCell ref="B39:C39"/>
    <mergeCell ref="B40:C40"/>
    <mergeCell ref="B41:C41"/>
    <mergeCell ref="D41:F41"/>
    <mergeCell ref="B45:C45"/>
    <mergeCell ref="D45:F45"/>
    <mergeCell ref="D30:F30"/>
    <mergeCell ref="B31:C31"/>
    <mergeCell ref="B32:C32"/>
    <mergeCell ref="D32:F32"/>
    <mergeCell ref="B38:C38"/>
    <mergeCell ref="D38:F38"/>
    <mergeCell ref="B35:C35"/>
    <mergeCell ref="D35:F35"/>
    <mergeCell ref="B36:C36"/>
    <mergeCell ref="B37:C37"/>
    <mergeCell ref="B21:C21"/>
    <mergeCell ref="B22:C22"/>
    <mergeCell ref="D22:F22"/>
    <mergeCell ref="D28:F28"/>
    <mergeCell ref="B24:C24"/>
    <mergeCell ref="D24:F24"/>
    <mergeCell ref="A25:C25"/>
    <mergeCell ref="B26:C26"/>
    <mergeCell ref="B28:C28"/>
    <mergeCell ref="G18:G19"/>
    <mergeCell ref="D7:F7"/>
    <mergeCell ref="B8:C8"/>
    <mergeCell ref="B9:C9"/>
    <mergeCell ref="B10:C10"/>
    <mergeCell ref="D10:F10"/>
    <mergeCell ref="B16:C16"/>
    <mergeCell ref="D16:F16"/>
    <mergeCell ref="B7:C7"/>
    <mergeCell ref="B20:C20"/>
    <mergeCell ref="D20:F20"/>
    <mergeCell ref="B18:C18"/>
    <mergeCell ref="D18:F18"/>
    <mergeCell ref="B19:C19"/>
    <mergeCell ref="D19:F19"/>
    <mergeCell ref="B127:C127"/>
    <mergeCell ref="G122:G125"/>
    <mergeCell ref="G67:G68"/>
    <mergeCell ref="B112:C112"/>
    <mergeCell ref="B68:C68"/>
    <mergeCell ref="D73:F73"/>
    <mergeCell ref="G73:G74"/>
    <mergeCell ref="B91:C91"/>
    <mergeCell ref="B87:C87"/>
    <mergeCell ref="D87:F87"/>
    <mergeCell ref="D29:F29"/>
    <mergeCell ref="B23:C23"/>
    <mergeCell ref="D23:F23"/>
    <mergeCell ref="B124:C124"/>
    <mergeCell ref="B33:C33"/>
    <mergeCell ref="D33:F33"/>
    <mergeCell ref="B34:C34"/>
    <mergeCell ref="D34:F34"/>
    <mergeCell ref="D46:F48"/>
    <mergeCell ref="B30:C30"/>
    <mergeCell ref="G46:G48"/>
    <mergeCell ref="B17:C17"/>
    <mergeCell ref="D17:F17"/>
    <mergeCell ref="B14:C14"/>
    <mergeCell ref="D14:F14"/>
    <mergeCell ref="B15:C15"/>
    <mergeCell ref="D15:F15"/>
    <mergeCell ref="B27:C27"/>
    <mergeCell ref="D27:F27"/>
    <mergeCell ref="B29:C29"/>
    <mergeCell ref="A3:A5"/>
    <mergeCell ref="B3:C5"/>
    <mergeCell ref="D3:F5"/>
    <mergeCell ref="G3:G5"/>
    <mergeCell ref="A12:C12"/>
    <mergeCell ref="B13:C13"/>
    <mergeCell ref="D13:F13"/>
    <mergeCell ref="B11:C11"/>
    <mergeCell ref="D11:F11"/>
    <mergeCell ref="A6:C6"/>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M109"/>
  <sheetViews>
    <sheetView zoomScalePageLayoutView="0" workbookViewId="0" topLeftCell="A28">
      <selection activeCell="B72" sqref="B72"/>
    </sheetView>
  </sheetViews>
  <sheetFormatPr defaultColWidth="9.33203125" defaultRowHeight="10.5"/>
  <cols>
    <col min="1" max="1" width="48.83203125" style="28" customWidth="1"/>
    <col min="2" max="10" width="13.66015625" style="23" customWidth="1"/>
    <col min="11" max="11" width="14.66015625" style="24" customWidth="1"/>
    <col min="12" max="12" width="9.33203125" style="24" customWidth="1"/>
    <col min="13" max="13" width="13.66015625" style="24" bestFit="1" customWidth="1"/>
    <col min="14" max="16384" width="9.33203125" style="24" customWidth="1"/>
  </cols>
  <sheetData>
    <row r="1" spans="1:11" ht="12.75">
      <c r="A1" s="108" t="s">
        <v>373</v>
      </c>
      <c r="B1" s="86"/>
      <c r="C1" s="86"/>
      <c r="D1" s="86"/>
      <c r="E1" s="86"/>
      <c r="F1" s="86"/>
      <c r="G1" s="86"/>
      <c r="H1" s="86"/>
      <c r="I1" s="86"/>
      <c r="J1" s="86"/>
      <c r="K1" s="87"/>
    </row>
    <row r="2" spans="1:11" ht="12.75">
      <c r="A2" s="109" t="s">
        <v>374</v>
      </c>
      <c r="B2" s="86"/>
      <c r="C2" s="86"/>
      <c r="D2" s="86"/>
      <c r="E2" s="86"/>
      <c r="F2" s="86"/>
      <c r="G2" s="86"/>
      <c r="H2" s="86"/>
      <c r="I2" s="86"/>
      <c r="J2" s="86"/>
      <c r="K2" s="87"/>
    </row>
    <row r="3" spans="1:11" ht="54.75" customHeight="1">
      <c r="A3" s="88" t="s">
        <v>372</v>
      </c>
      <c r="B3" s="89" t="s">
        <v>362</v>
      </c>
      <c r="C3" s="90" t="s">
        <v>363</v>
      </c>
      <c r="D3" s="90" t="s">
        <v>364</v>
      </c>
      <c r="E3" s="90" t="s">
        <v>168</v>
      </c>
      <c r="F3" s="90" t="s">
        <v>365</v>
      </c>
      <c r="G3" s="90" t="s">
        <v>366</v>
      </c>
      <c r="H3" s="90" t="s">
        <v>367</v>
      </c>
      <c r="I3" s="90" t="s">
        <v>368</v>
      </c>
      <c r="J3" s="90" t="s">
        <v>369</v>
      </c>
      <c r="K3" s="90" t="s">
        <v>370</v>
      </c>
    </row>
    <row r="4" spans="1:11" ht="15" customHeight="1">
      <c r="A4" s="91" t="s">
        <v>169</v>
      </c>
      <c r="B4" s="92">
        <v>1065.7308329924429</v>
      </c>
      <c r="C4" s="93" t="s">
        <v>170</v>
      </c>
      <c r="D4" s="94">
        <v>13986.507964539256</v>
      </c>
      <c r="E4" s="93">
        <v>1</v>
      </c>
      <c r="F4" s="94">
        <v>861.196632721166</v>
      </c>
      <c r="G4" s="94">
        <v>301.4188214524081</v>
      </c>
      <c r="H4" s="95">
        <v>1.399866133</v>
      </c>
      <c r="I4" s="95">
        <v>28.527138458888622</v>
      </c>
      <c r="J4" s="94">
        <v>37.35849056603774</v>
      </c>
      <c r="K4" s="96">
        <v>0.9289400000000001</v>
      </c>
    </row>
    <row r="5" spans="1:11" ht="15" customHeight="1">
      <c r="A5" s="97" t="s">
        <v>171</v>
      </c>
      <c r="B5" s="98">
        <v>1065.7308329924429</v>
      </c>
      <c r="C5" s="99" t="s">
        <v>170</v>
      </c>
      <c r="D5" s="100">
        <v>13986.507964539256</v>
      </c>
      <c r="E5" s="99">
        <v>1</v>
      </c>
      <c r="F5" s="100">
        <v>861.196632721166</v>
      </c>
      <c r="G5" s="100">
        <v>301.4188214524081</v>
      </c>
      <c r="H5" s="101">
        <v>1.399866133</v>
      </c>
      <c r="I5" s="101">
        <v>28.527138458888622</v>
      </c>
      <c r="J5" s="100">
        <v>37.35849056603774</v>
      </c>
      <c r="K5" s="102">
        <v>0.9289400000000001</v>
      </c>
    </row>
    <row r="6" spans="1:11" ht="15" customHeight="1">
      <c r="A6" s="97" t="s">
        <v>172</v>
      </c>
      <c r="B6" s="98">
        <v>5134.884922599952</v>
      </c>
      <c r="C6" s="99" t="s">
        <v>170</v>
      </c>
      <c r="D6" s="100">
        <v>67389.53837459824</v>
      </c>
      <c r="E6" s="99">
        <v>1</v>
      </c>
      <c r="F6" s="100">
        <v>2282.17107671109</v>
      </c>
      <c r="G6" s="100">
        <v>798.7598768488815</v>
      </c>
      <c r="H6" s="101">
        <v>1.399866133</v>
      </c>
      <c r="I6" s="101">
        <v>28.527138458888622</v>
      </c>
      <c r="J6" s="100">
        <v>180</v>
      </c>
      <c r="K6" s="102">
        <v>0.9289400000000001</v>
      </c>
    </row>
    <row r="7" spans="1:11" ht="15" customHeight="1">
      <c r="A7" s="97" t="s">
        <v>173</v>
      </c>
      <c r="B7" s="98">
        <v>5134.884922599952</v>
      </c>
      <c r="C7" s="99" t="s">
        <v>170</v>
      </c>
      <c r="D7" s="100">
        <v>67389.53837459824</v>
      </c>
      <c r="E7" s="99">
        <v>1</v>
      </c>
      <c r="F7" s="100">
        <v>2282.17107671109</v>
      </c>
      <c r="G7" s="100">
        <v>798.7598768488815</v>
      </c>
      <c r="H7" s="101">
        <v>1.399866133</v>
      </c>
      <c r="I7" s="101">
        <v>28.527138458888622</v>
      </c>
      <c r="J7" s="100">
        <v>180</v>
      </c>
      <c r="K7" s="102">
        <v>0.9289400000000001</v>
      </c>
    </row>
    <row r="8" spans="1:11" ht="15" customHeight="1">
      <c r="A8" s="97" t="s">
        <v>174</v>
      </c>
      <c r="B8" s="98">
        <v>3444.786530884664</v>
      </c>
      <c r="C8" s="99" t="s">
        <v>170</v>
      </c>
      <c r="D8" s="100">
        <v>45208.91463285416</v>
      </c>
      <c r="E8" s="99">
        <v>1</v>
      </c>
      <c r="F8" s="100">
        <v>215.2991581802915</v>
      </c>
      <c r="G8" s="100">
        <v>75.35470536310203</v>
      </c>
      <c r="H8" s="101">
        <v>0.499955508</v>
      </c>
      <c r="I8" s="101">
        <v>0</v>
      </c>
      <c r="J8" s="100" t="s">
        <v>371</v>
      </c>
      <c r="K8" s="102">
        <v>0.371576</v>
      </c>
    </row>
    <row r="9" spans="1:11" ht="15" customHeight="1">
      <c r="A9" s="97" t="s">
        <v>175</v>
      </c>
      <c r="B9" s="98">
        <v>3444.786530884664</v>
      </c>
      <c r="C9" s="99" t="s">
        <v>170</v>
      </c>
      <c r="D9" s="100">
        <v>45208.91463285416</v>
      </c>
      <c r="E9" s="99">
        <v>1</v>
      </c>
      <c r="F9" s="100">
        <v>215.2991581802915</v>
      </c>
      <c r="G9" s="100">
        <v>75.35470536310203</v>
      </c>
      <c r="H9" s="101">
        <v>0.499955508</v>
      </c>
      <c r="I9" s="101">
        <v>0</v>
      </c>
      <c r="J9" s="100" t="s">
        <v>371</v>
      </c>
      <c r="K9" s="102">
        <v>0.371576</v>
      </c>
    </row>
    <row r="10" spans="1:11" ht="15" customHeight="1">
      <c r="A10" s="97" t="s">
        <v>176</v>
      </c>
      <c r="B10" s="98">
        <v>1065.7308329924429</v>
      </c>
      <c r="C10" s="99" t="s">
        <v>170</v>
      </c>
      <c r="D10" s="100">
        <v>13986.507964539256</v>
      </c>
      <c r="E10" s="99">
        <v>1</v>
      </c>
      <c r="F10" s="100">
        <v>861.196632721166</v>
      </c>
      <c r="G10" s="100">
        <v>301.4188214524081</v>
      </c>
      <c r="H10" s="101">
        <v>1.399866133</v>
      </c>
      <c r="I10" s="101">
        <v>28.527138458888622</v>
      </c>
      <c r="J10" s="100">
        <v>37.35849056603774</v>
      </c>
      <c r="K10" s="102">
        <v>0.9289400000000001</v>
      </c>
    </row>
    <row r="11" spans="1:11" ht="15" customHeight="1">
      <c r="A11" s="97" t="s">
        <v>177</v>
      </c>
      <c r="B11" s="98">
        <v>1065.7308329924429</v>
      </c>
      <c r="C11" s="99" t="s">
        <v>170</v>
      </c>
      <c r="D11" s="100">
        <v>13986.507964539256</v>
      </c>
      <c r="E11" s="99">
        <v>1</v>
      </c>
      <c r="F11" s="100">
        <v>861.196632721166</v>
      </c>
      <c r="G11" s="100">
        <v>301.4188214524081</v>
      </c>
      <c r="H11" s="101">
        <v>1.399866133</v>
      </c>
      <c r="I11" s="101">
        <v>28.527138458888622</v>
      </c>
      <c r="J11" s="100">
        <v>37.35849056603774</v>
      </c>
      <c r="K11" s="102">
        <v>0.9289400000000001</v>
      </c>
    </row>
    <row r="12" spans="1:11" ht="15" customHeight="1">
      <c r="A12" s="97" t="s">
        <v>178</v>
      </c>
      <c r="B12" s="98">
        <v>5134.884922599952</v>
      </c>
      <c r="C12" s="99" t="s">
        <v>170</v>
      </c>
      <c r="D12" s="100">
        <v>67389.53837459824</v>
      </c>
      <c r="E12" s="99">
        <v>1</v>
      </c>
      <c r="F12" s="100">
        <v>2282.17107671109</v>
      </c>
      <c r="G12" s="100">
        <v>798.7598768488815</v>
      </c>
      <c r="H12" s="101">
        <v>1.399866133</v>
      </c>
      <c r="I12" s="101">
        <v>28.527138458888622</v>
      </c>
      <c r="J12" s="100">
        <v>180</v>
      </c>
      <c r="K12" s="102">
        <v>0.9289400000000001</v>
      </c>
    </row>
    <row r="13" spans="1:11" ht="15" customHeight="1">
      <c r="A13" s="97" t="s">
        <v>179</v>
      </c>
      <c r="B13" s="98">
        <v>5134.884922599952</v>
      </c>
      <c r="C13" s="99" t="s">
        <v>170</v>
      </c>
      <c r="D13" s="100">
        <v>67389.53837459824</v>
      </c>
      <c r="E13" s="99">
        <v>1</v>
      </c>
      <c r="F13" s="100">
        <v>2282.17107671109</v>
      </c>
      <c r="G13" s="100">
        <v>798.7598768488815</v>
      </c>
      <c r="H13" s="101">
        <v>1.399866133</v>
      </c>
      <c r="I13" s="101">
        <v>28.527138458888622</v>
      </c>
      <c r="J13" s="100">
        <v>180</v>
      </c>
      <c r="K13" s="102">
        <v>0.9289400000000001</v>
      </c>
    </row>
    <row r="14" spans="1:11" ht="15" customHeight="1">
      <c r="A14" s="97" t="s">
        <v>180</v>
      </c>
      <c r="B14" s="98">
        <v>1065.7308329924429</v>
      </c>
      <c r="C14" s="99" t="s">
        <v>170</v>
      </c>
      <c r="D14" s="100">
        <v>13986.507964539256</v>
      </c>
      <c r="E14" s="99">
        <v>1</v>
      </c>
      <c r="F14" s="100">
        <v>861.196632721166</v>
      </c>
      <c r="G14" s="100">
        <v>301.4188214524081</v>
      </c>
      <c r="H14" s="101">
        <v>1.399866133</v>
      </c>
      <c r="I14" s="101">
        <v>28.527138458888622</v>
      </c>
      <c r="J14" s="100">
        <v>37.35849056603774</v>
      </c>
      <c r="K14" s="102">
        <v>0.9289400000000001</v>
      </c>
    </row>
    <row r="15" spans="1:11" ht="15" customHeight="1">
      <c r="A15" s="97" t="s">
        <v>181</v>
      </c>
      <c r="B15" s="98">
        <v>1065.7308329924429</v>
      </c>
      <c r="C15" s="99" t="s">
        <v>170</v>
      </c>
      <c r="D15" s="100">
        <v>13986.507964539256</v>
      </c>
      <c r="E15" s="99">
        <v>1</v>
      </c>
      <c r="F15" s="100">
        <v>861.196632721166</v>
      </c>
      <c r="G15" s="100">
        <v>301.4188214524081</v>
      </c>
      <c r="H15" s="101">
        <v>1.399866133</v>
      </c>
      <c r="I15" s="101">
        <v>28.527138458888622</v>
      </c>
      <c r="J15" s="100">
        <v>37.35849056603774</v>
      </c>
      <c r="K15" s="102">
        <v>0.9289400000000001</v>
      </c>
    </row>
    <row r="16" spans="1:11" ht="15" customHeight="1">
      <c r="A16" s="97" t="s">
        <v>182</v>
      </c>
      <c r="B16" s="98">
        <v>5134.884922599952</v>
      </c>
      <c r="C16" s="99" t="s">
        <v>170</v>
      </c>
      <c r="D16" s="100">
        <v>67389.53837459824</v>
      </c>
      <c r="E16" s="99">
        <v>1</v>
      </c>
      <c r="F16" s="100">
        <v>2282.17107671109</v>
      </c>
      <c r="G16" s="100">
        <v>798.7598768488815</v>
      </c>
      <c r="H16" s="101">
        <v>1.399866133</v>
      </c>
      <c r="I16" s="101">
        <v>28.527138458888622</v>
      </c>
      <c r="J16" s="100">
        <v>180</v>
      </c>
      <c r="K16" s="102">
        <v>0.9289400000000001</v>
      </c>
    </row>
    <row r="17" spans="1:11" ht="15" customHeight="1">
      <c r="A17" s="97" t="s">
        <v>183</v>
      </c>
      <c r="B17" s="98">
        <v>5134.884922599952</v>
      </c>
      <c r="C17" s="99" t="s">
        <v>170</v>
      </c>
      <c r="D17" s="100">
        <v>67389.53837459824</v>
      </c>
      <c r="E17" s="99">
        <v>1</v>
      </c>
      <c r="F17" s="100">
        <v>2282.17107671109</v>
      </c>
      <c r="G17" s="100">
        <v>798.7598768488815</v>
      </c>
      <c r="H17" s="101">
        <v>1.399866133</v>
      </c>
      <c r="I17" s="101">
        <v>28.527138458888622</v>
      </c>
      <c r="J17" s="100">
        <v>180</v>
      </c>
      <c r="K17" s="102">
        <v>0.9289400000000001</v>
      </c>
    </row>
    <row r="18" spans="1:11" ht="15" customHeight="1">
      <c r="A18" s="97" t="s">
        <v>184</v>
      </c>
      <c r="B18" s="98">
        <v>3444.786530884664</v>
      </c>
      <c r="C18" s="99" t="s">
        <v>170</v>
      </c>
      <c r="D18" s="100">
        <v>45208.91463285416</v>
      </c>
      <c r="E18" s="99">
        <v>1</v>
      </c>
      <c r="F18" s="100">
        <v>215.2991581802915</v>
      </c>
      <c r="G18" s="100">
        <v>75.35470536310203</v>
      </c>
      <c r="H18" s="101">
        <v>0.499955508</v>
      </c>
      <c r="I18" s="101">
        <v>0</v>
      </c>
      <c r="J18" s="100" t="s">
        <v>371</v>
      </c>
      <c r="K18" s="102">
        <v>0.371576</v>
      </c>
    </row>
    <row r="19" spans="1:11" ht="15" customHeight="1">
      <c r="A19" s="97" t="s">
        <v>185</v>
      </c>
      <c r="B19" s="98">
        <v>3444.786530884664</v>
      </c>
      <c r="C19" s="99" t="s">
        <v>170</v>
      </c>
      <c r="D19" s="100">
        <v>45208.91463285416</v>
      </c>
      <c r="E19" s="99">
        <v>1</v>
      </c>
      <c r="F19" s="100">
        <v>215.2991581802915</v>
      </c>
      <c r="G19" s="100">
        <v>75.35470536310203</v>
      </c>
      <c r="H19" s="101">
        <v>0.499955508</v>
      </c>
      <c r="I19" s="101">
        <v>0</v>
      </c>
      <c r="J19" s="100" t="s">
        <v>371</v>
      </c>
      <c r="K19" s="102">
        <v>0.371576</v>
      </c>
    </row>
    <row r="20" spans="1:11" ht="15" customHeight="1">
      <c r="A20" s="97" t="s">
        <v>186</v>
      </c>
      <c r="B20" s="98">
        <v>1065.7308329924429</v>
      </c>
      <c r="C20" s="99" t="s">
        <v>170</v>
      </c>
      <c r="D20" s="100">
        <v>13986.507964539256</v>
      </c>
      <c r="E20" s="99">
        <v>1</v>
      </c>
      <c r="F20" s="100">
        <v>861.196632721166</v>
      </c>
      <c r="G20" s="100">
        <v>301.4188214524081</v>
      </c>
      <c r="H20" s="101">
        <v>1.399866133</v>
      </c>
      <c r="I20" s="101">
        <v>28.527138458888622</v>
      </c>
      <c r="J20" s="100">
        <v>37.35849056603774</v>
      </c>
      <c r="K20" s="102">
        <v>0.9289400000000001</v>
      </c>
    </row>
    <row r="21" spans="1:11" ht="15" customHeight="1">
      <c r="A21" s="97" t="s">
        <v>187</v>
      </c>
      <c r="B21" s="98">
        <v>1065.7308329924429</v>
      </c>
      <c r="C21" s="99" t="s">
        <v>170</v>
      </c>
      <c r="D21" s="100">
        <v>13986.507964539256</v>
      </c>
      <c r="E21" s="99">
        <v>1</v>
      </c>
      <c r="F21" s="100">
        <v>861.196632721166</v>
      </c>
      <c r="G21" s="100">
        <v>301.4188214524081</v>
      </c>
      <c r="H21" s="101">
        <v>1.399866133</v>
      </c>
      <c r="I21" s="101">
        <v>28.527138458888622</v>
      </c>
      <c r="J21" s="100">
        <v>37.35849056603774</v>
      </c>
      <c r="K21" s="102">
        <v>0.9289400000000001</v>
      </c>
    </row>
    <row r="22" spans="1:11" ht="15" customHeight="1">
      <c r="A22" s="97" t="s">
        <v>188</v>
      </c>
      <c r="B22" s="98">
        <v>5134.884922599952</v>
      </c>
      <c r="C22" s="99" t="s">
        <v>170</v>
      </c>
      <c r="D22" s="100">
        <v>67389.53837459824</v>
      </c>
      <c r="E22" s="99">
        <v>1</v>
      </c>
      <c r="F22" s="100">
        <v>2282.17107671109</v>
      </c>
      <c r="G22" s="100">
        <v>798.7598768488815</v>
      </c>
      <c r="H22" s="101">
        <v>1.399866133</v>
      </c>
      <c r="I22" s="101">
        <v>28.527138458888622</v>
      </c>
      <c r="J22" s="100">
        <v>180</v>
      </c>
      <c r="K22" s="102">
        <v>0.9289400000000001</v>
      </c>
    </row>
    <row r="23" spans="1:11" ht="15" customHeight="1">
      <c r="A23" s="97" t="s">
        <v>189</v>
      </c>
      <c r="B23" s="98">
        <v>5134.884922599952</v>
      </c>
      <c r="C23" s="99" t="s">
        <v>170</v>
      </c>
      <c r="D23" s="100">
        <v>67389.53837459824</v>
      </c>
      <c r="E23" s="99">
        <v>1</v>
      </c>
      <c r="F23" s="100">
        <v>2282.17107671109</v>
      </c>
      <c r="G23" s="100">
        <v>798.7598768488815</v>
      </c>
      <c r="H23" s="101">
        <v>1.399866133</v>
      </c>
      <c r="I23" s="101">
        <v>28.527138458888622</v>
      </c>
      <c r="J23" s="100">
        <v>180</v>
      </c>
      <c r="K23" s="102">
        <v>0.9289400000000001</v>
      </c>
    </row>
    <row r="24" spans="1:11" ht="15" customHeight="1">
      <c r="A24" s="97" t="s">
        <v>190</v>
      </c>
      <c r="B24" s="98">
        <v>1065.7308329924429</v>
      </c>
      <c r="C24" s="99" t="s">
        <v>170</v>
      </c>
      <c r="D24" s="100">
        <v>13986.507964539256</v>
      </c>
      <c r="E24" s="99">
        <v>1</v>
      </c>
      <c r="F24" s="100">
        <v>861.196632721166</v>
      </c>
      <c r="G24" s="100">
        <v>301.4188214524081</v>
      </c>
      <c r="H24" s="101">
        <v>1.399866133</v>
      </c>
      <c r="I24" s="101">
        <v>28.527138458888622</v>
      </c>
      <c r="J24" s="100">
        <v>37.35849056603774</v>
      </c>
      <c r="K24" s="102">
        <v>0.9289400000000001</v>
      </c>
    </row>
    <row r="25" spans="1:11" ht="15" customHeight="1">
      <c r="A25" s="97" t="s">
        <v>191</v>
      </c>
      <c r="B25" s="98">
        <v>1065.7308329924429</v>
      </c>
      <c r="C25" s="99" t="s">
        <v>170</v>
      </c>
      <c r="D25" s="100">
        <v>13986.507964539256</v>
      </c>
      <c r="E25" s="99">
        <v>1</v>
      </c>
      <c r="F25" s="100">
        <v>861.196632721166</v>
      </c>
      <c r="G25" s="100">
        <v>301.4188214524081</v>
      </c>
      <c r="H25" s="101">
        <v>1.399866133</v>
      </c>
      <c r="I25" s="101">
        <v>28.527138458888622</v>
      </c>
      <c r="J25" s="100">
        <v>37.35849056603774</v>
      </c>
      <c r="K25" s="102">
        <v>0.9289400000000001</v>
      </c>
    </row>
    <row r="26" spans="1:11" ht="15" customHeight="1">
      <c r="A26" s="97" t="s">
        <v>192</v>
      </c>
      <c r="B26" s="98">
        <v>5134.884922599952</v>
      </c>
      <c r="C26" s="99" t="s">
        <v>170</v>
      </c>
      <c r="D26" s="100">
        <v>67389.53837459824</v>
      </c>
      <c r="E26" s="99">
        <v>1</v>
      </c>
      <c r="F26" s="100">
        <v>2282.17107671109</v>
      </c>
      <c r="G26" s="100">
        <v>798.7598768488815</v>
      </c>
      <c r="H26" s="101">
        <v>1.399866133</v>
      </c>
      <c r="I26" s="101">
        <v>28.527138458888622</v>
      </c>
      <c r="J26" s="100">
        <v>180</v>
      </c>
      <c r="K26" s="102">
        <v>0.9289400000000001</v>
      </c>
    </row>
    <row r="27" spans="1:11" ht="15" customHeight="1">
      <c r="A27" s="97" t="s">
        <v>193</v>
      </c>
      <c r="B27" s="98">
        <v>5134.884922599952</v>
      </c>
      <c r="C27" s="99" t="s">
        <v>170</v>
      </c>
      <c r="D27" s="100">
        <v>67389.53837459824</v>
      </c>
      <c r="E27" s="99">
        <v>1</v>
      </c>
      <c r="F27" s="100">
        <v>2282.17107671109</v>
      </c>
      <c r="G27" s="100">
        <v>798.7598768488815</v>
      </c>
      <c r="H27" s="101">
        <v>1.399866133</v>
      </c>
      <c r="I27" s="101">
        <v>28.527138458888622</v>
      </c>
      <c r="J27" s="100">
        <v>180</v>
      </c>
      <c r="K27" s="102">
        <v>1.8578800000000002</v>
      </c>
    </row>
    <row r="28" spans="1:11" ht="15" customHeight="1">
      <c r="A28" s="97" t="s">
        <v>194</v>
      </c>
      <c r="B28" s="98">
        <v>3444.786530884664</v>
      </c>
      <c r="C28" s="99" t="s">
        <v>170</v>
      </c>
      <c r="D28" s="100">
        <v>45208.91463285416</v>
      </c>
      <c r="E28" s="99">
        <v>1</v>
      </c>
      <c r="F28" s="100">
        <v>215.2991581802915</v>
      </c>
      <c r="G28" s="100">
        <v>75.35470536310203</v>
      </c>
      <c r="H28" s="101">
        <v>0.499955508</v>
      </c>
      <c r="I28" s="101">
        <v>0</v>
      </c>
      <c r="J28" s="100" t="s">
        <v>371</v>
      </c>
      <c r="K28" s="102">
        <v>0.371576</v>
      </c>
    </row>
    <row r="29" spans="1:11" ht="15" customHeight="1">
      <c r="A29" s="97" t="s">
        <v>195</v>
      </c>
      <c r="B29" s="98">
        <v>3444.786530884664</v>
      </c>
      <c r="C29" s="99" t="s">
        <v>170</v>
      </c>
      <c r="D29" s="100">
        <v>45208.91463285416</v>
      </c>
      <c r="E29" s="99">
        <v>1</v>
      </c>
      <c r="F29" s="100">
        <v>215.2991581802915</v>
      </c>
      <c r="G29" s="100">
        <v>75.35470536310203</v>
      </c>
      <c r="H29" s="101">
        <v>0.499955508</v>
      </c>
      <c r="I29" s="101">
        <v>0</v>
      </c>
      <c r="J29" s="100" t="s">
        <v>371</v>
      </c>
      <c r="K29" s="102">
        <v>0.371576</v>
      </c>
    </row>
    <row r="30" spans="1:11" ht="15" customHeight="1">
      <c r="A30" s="97" t="s">
        <v>196</v>
      </c>
      <c r="B30" s="98">
        <v>1065.7308329924429</v>
      </c>
      <c r="C30" s="99" t="s">
        <v>170</v>
      </c>
      <c r="D30" s="100">
        <v>13986.507964539256</v>
      </c>
      <c r="E30" s="99">
        <v>1</v>
      </c>
      <c r="F30" s="100">
        <v>861.196632721166</v>
      </c>
      <c r="G30" s="100">
        <v>301.4188214524081</v>
      </c>
      <c r="H30" s="101">
        <v>1.399866133</v>
      </c>
      <c r="I30" s="101">
        <v>28.527138458888622</v>
      </c>
      <c r="J30" s="100">
        <v>37.35849056603774</v>
      </c>
      <c r="K30" s="102">
        <v>0.9289400000000001</v>
      </c>
    </row>
    <row r="31" spans="1:11" ht="15" customHeight="1">
      <c r="A31" s="97" t="s">
        <v>197</v>
      </c>
      <c r="B31" s="98">
        <v>1065.7308329924429</v>
      </c>
      <c r="C31" s="99" t="s">
        <v>170</v>
      </c>
      <c r="D31" s="100">
        <v>13986.507964539256</v>
      </c>
      <c r="E31" s="99">
        <v>1</v>
      </c>
      <c r="F31" s="100">
        <v>861.196632721166</v>
      </c>
      <c r="G31" s="100">
        <v>301.4188214524081</v>
      </c>
      <c r="H31" s="101">
        <v>1.399866133</v>
      </c>
      <c r="I31" s="101">
        <v>28.527138458888622</v>
      </c>
      <c r="J31" s="100">
        <v>37.35849056603774</v>
      </c>
      <c r="K31" s="102">
        <v>0.9289400000000001</v>
      </c>
    </row>
    <row r="32" spans="1:11" ht="15" customHeight="1">
      <c r="A32" s="97" t="s">
        <v>198</v>
      </c>
      <c r="B32" s="98">
        <v>5134.884922599952</v>
      </c>
      <c r="C32" s="99" t="s">
        <v>170</v>
      </c>
      <c r="D32" s="100">
        <v>67389.53837459824</v>
      </c>
      <c r="E32" s="99">
        <v>1</v>
      </c>
      <c r="F32" s="100">
        <v>2282.17107671109</v>
      </c>
      <c r="G32" s="100">
        <v>798.7598768488815</v>
      </c>
      <c r="H32" s="101">
        <v>1.399866133</v>
      </c>
      <c r="I32" s="101">
        <v>28.527138458888622</v>
      </c>
      <c r="J32" s="100">
        <v>180</v>
      </c>
      <c r="K32" s="102">
        <v>0.9289400000000001</v>
      </c>
    </row>
    <row r="33" spans="1:11" ht="15" customHeight="1">
      <c r="A33" s="97" t="s">
        <v>199</v>
      </c>
      <c r="B33" s="98">
        <v>5134.884922599952</v>
      </c>
      <c r="C33" s="99" t="s">
        <v>170</v>
      </c>
      <c r="D33" s="100">
        <v>67389.53837459824</v>
      </c>
      <c r="E33" s="99">
        <v>1</v>
      </c>
      <c r="F33" s="100">
        <v>2282.17107671109</v>
      </c>
      <c r="G33" s="100">
        <v>798.7598768488815</v>
      </c>
      <c r="H33" s="101">
        <v>1.399866133</v>
      </c>
      <c r="I33" s="101">
        <v>28.527138458888622</v>
      </c>
      <c r="J33" s="100">
        <v>180</v>
      </c>
      <c r="K33" s="102">
        <v>1.8578800000000002</v>
      </c>
    </row>
    <row r="34" spans="1:11" ht="15" customHeight="1">
      <c r="A34" s="97" t="s">
        <v>200</v>
      </c>
      <c r="B34" s="98">
        <v>12272.052016276615</v>
      </c>
      <c r="C34" s="99" t="s">
        <v>170</v>
      </c>
      <c r="D34" s="100">
        <v>161056.75837954297</v>
      </c>
      <c r="E34" s="99">
        <v>1</v>
      </c>
      <c r="F34" s="100">
        <v>2152.991581802915</v>
      </c>
      <c r="G34" s="100">
        <v>527.4829375417141</v>
      </c>
      <c r="H34" s="101">
        <v>0.499955508</v>
      </c>
      <c r="I34" s="101">
        <v>0</v>
      </c>
      <c r="J34" s="100" t="s">
        <v>371</v>
      </c>
      <c r="K34" s="102">
        <v>0.371576</v>
      </c>
    </row>
    <row r="35" spans="1:11" ht="15" customHeight="1">
      <c r="A35" s="97" t="s">
        <v>201</v>
      </c>
      <c r="B35" s="98">
        <v>12272.052016276615</v>
      </c>
      <c r="C35" s="99" t="s">
        <v>170</v>
      </c>
      <c r="D35" s="100">
        <v>161056.75837954297</v>
      </c>
      <c r="E35" s="99">
        <v>1</v>
      </c>
      <c r="F35" s="100">
        <v>2152.991581802915</v>
      </c>
      <c r="G35" s="100">
        <v>527.4829375417141</v>
      </c>
      <c r="H35" s="101">
        <v>0.499955508</v>
      </c>
      <c r="I35" s="101">
        <v>0</v>
      </c>
      <c r="J35" s="100" t="s">
        <v>371</v>
      </c>
      <c r="K35" s="102">
        <v>0.371576</v>
      </c>
    </row>
    <row r="36" spans="1:11" ht="15" customHeight="1">
      <c r="A36" s="97" t="s">
        <v>202</v>
      </c>
      <c r="B36" s="98">
        <v>2260.6411608930607</v>
      </c>
      <c r="C36" s="99" t="s">
        <v>170</v>
      </c>
      <c r="D36" s="100">
        <v>29668.350227810544</v>
      </c>
      <c r="E36" s="99">
        <v>1</v>
      </c>
      <c r="F36" s="100">
        <v>645.8974745408746</v>
      </c>
      <c r="G36" s="100">
        <v>226.06411608930608</v>
      </c>
      <c r="H36" s="101">
        <v>1.2998750314</v>
      </c>
      <c r="I36" s="101">
        <v>0</v>
      </c>
      <c r="J36" s="100" t="s">
        <v>371</v>
      </c>
      <c r="K36" s="102">
        <v>0.371576</v>
      </c>
    </row>
    <row r="37" spans="1:11" ht="15" customHeight="1">
      <c r="A37" s="97" t="s">
        <v>203</v>
      </c>
      <c r="B37" s="98">
        <v>2260.6411608930607</v>
      </c>
      <c r="C37" s="99" t="s">
        <v>170</v>
      </c>
      <c r="D37" s="100">
        <v>29668.350227810544</v>
      </c>
      <c r="E37" s="99">
        <v>1</v>
      </c>
      <c r="F37" s="100">
        <v>645.8974745408746</v>
      </c>
      <c r="G37" s="100">
        <v>226.06411608930608</v>
      </c>
      <c r="H37" s="101">
        <v>1.2998750314</v>
      </c>
      <c r="I37" s="101">
        <v>0</v>
      </c>
      <c r="J37" s="100" t="s">
        <v>371</v>
      </c>
      <c r="K37" s="102">
        <v>0.371576</v>
      </c>
    </row>
    <row r="38" spans="1:11" ht="15" customHeight="1">
      <c r="A38" s="97" t="s">
        <v>204</v>
      </c>
      <c r="B38" s="98">
        <v>2260.6411608930607</v>
      </c>
      <c r="C38" s="99" t="s">
        <v>170</v>
      </c>
      <c r="D38" s="100">
        <v>29668.350227810544</v>
      </c>
      <c r="E38" s="99">
        <v>1</v>
      </c>
      <c r="F38" s="100">
        <v>1248.7351174456908</v>
      </c>
      <c r="G38" s="100">
        <v>271.2769393071673</v>
      </c>
      <c r="H38" s="101">
        <v>0.8999106250000001</v>
      </c>
      <c r="I38" s="101">
        <v>0</v>
      </c>
      <c r="J38" s="100" t="s">
        <v>371</v>
      </c>
      <c r="K38" s="102">
        <v>0.371576</v>
      </c>
    </row>
    <row r="39" spans="1:11" ht="15" customHeight="1">
      <c r="A39" s="97" t="s">
        <v>205</v>
      </c>
      <c r="B39" s="98">
        <v>2260.6411608930607</v>
      </c>
      <c r="C39" s="99" t="s">
        <v>170</v>
      </c>
      <c r="D39" s="100">
        <v>29668.350227810544</v>
      </c>
      <c r="E39" s="99">
        <v>1</v>
      </c>
      <c r="F39" s="100">
        <v>1248.7351174456908</v>
      </c>
      <c r="G39" s="100">
        <v>271.2769393071673</v>
      </c>
      <c r="H39" s="101">
        <v>0.8999106250000001</v>
      </c>
      <c r="I39" s="101">
        <v>0</v>
      </c>
      <c r="J39" s="100" t="s">
        <v>371</v>
      </c>
      <c r="K39" s="102">
        <v>0.371576</v>
      </c>
    </row>
    <row r="40" spans="1:11" ht="15" customHeight="1">
      <c r="A40" s="97" t="s">
        <v>206</v>
      </c>
      <c r="B40" s="98">
        <v>5726.957607595754</v>
      </c>
      <c r="C40" s="99" t="s">
        <v>170</v>
      </c>
      <c r="D40" s="100">
        <v>75159.82057712004</v>
      </c>
      <c r="E40" s="99">
        <v>1</v>
      </c>
      <c r="F40" s="100">
        <v>2239.1112450750315</v>
      </c>
      <c r="G40" s="100">
        <v>783.688935776261</v>
      </c>
      <c r="H40" s="101">
        <v>1.0998928282</v>
      </c>
      <c r="I40" s="101">
        <v>200.0129179494908</v>
      </c>
      <c r="J40" s="100">
        <v>28.632938643702907</v>
      </c>
      <c r="K40" s="102">
        <v>1.0032552000000001</v>
      </c>
    </row>
    <row r="41" spans="1:11" ht="15" customHeight="1">
      <c r="A41" s="97" t="s">
        <v>207</v>
      </c>
      <c r="B41" s="98">
        <v>5726.957607595754</v>
      </c>
      <c r="C41" s="99" t="s">
        <v>170</v>
      </c>
      <c r="D41" s="100">
        <v>75159.82057712004</v>
      </c>
      <c r="E41" s="99">
        <v>1</v>
      </c>
      <c r="F41" s="100">
        <v>2239.1112450750315</v>
      </c>
      <c r="G41" s="100">
        <v>783.688935776261</v>
      </c>
      <c r="H41" s="101">
        <v>1.0998928282</v>
      </c>
      <c r="I41" s="101">
        <v>200.0129179494908</v>
      </c>
      <c r="J41" s="100">
        <v>28.632938643702907</v>
      </c>
      <c r="K41" s="102">
        <v>1.0032552000000001</v>
      </c>
    </row>
    <row r="42" spans="1:11" ht="15" customHeight="1">
      <c r="A42" s="97" t="s">
        <v>208</v>
      </c>
      <c r="B42" s="98">
        <v>21271.5568282128</v>
      </c>
      <c r="C42" s="99" t="s">
        <v>170</v>
      </c>
      <c r="D42" s="100">
        <v>558330.095715749</v>
      </c>
      <c r="E42" s="99">
        <v>1</v>
      </c>
      <c r="F42" s="100">
        <v>0</v>
      </c>
      <c r="G42" s="100">
        <v>864.2108209356901</v>
      </c>
      <c r="H42" s="101">
        <v>1.399866133</v>
      </c>
      <c r="I42" s="101">
        <v>33.37136951794518</v>
      </c>
      <c r="J42" s="100">
        <v>637.4193548387096</v>
      </c>
      <c r="K42" s="102">
        <v>0.46447000000000005</v>
      </c>
    </row>
    <row r="43" spans="1:11" ht="15" customHeight="1">
      <c r="A43" s="97" t="s">
        <v>209</v>
      </c>
      <c r="B43" s="98">
        <v>13434.66747045019</v>
      </c>
      <c r="C43" s="99" t="s">
        <v>170</v>
      </c>
      <c r="D43" s="100">
        <v>352629.5341362625</v>
      </c>
      <c r="E43" s="99">
        <v>1</v>
      </c>
      <c r="F43" s="100">
        <v>6545.094408680861</v>
      </c>
      <c r="G43" s="100">
        <v>2867.2465390660323</v>
      </c>
      <c r="H43" s="101">
        <v>1.399866133</v>
      </c>
      <c r="I43" s="101">
        <v>33.37136951794518</v>
      </c>
      <c r="J43" s="100">
        <v>402.5806451612903</v>
      </c>
      <c r="K43" s="102">
        <v>0.46447000000000005</v>
      </c>
    </row>
    <row r="44" spans="1:11" ht="15" customHeight="1">
      <c r="A44" s="97" t="s">
        <v>210</v>
      </c>
      <c r="B44" s="98">
        <v>10635.7784141064</v>
      </c>
      <c r="C44" s="99" t="s">
        <v>170</v>
      </c>
      <c r="D44" s="100">
        <v>279165.0478578745</v>
      </c>
      <c r="E44" s="99">
        <v>1</v>
      </c>
      <c r="F44" s="100">
        <v>5511.658449415462</v>
      </c>
      <c r="G44" s="100">
        <v>1145.391521519151</v>
      </c>
      <c r="H44" s="101">
        <v>0.8999106250000001</v>
      </c>
      <c r="I44" s="101">
        <v>6.674273903589037</v>
      </c>
      <c r="J44" s="100">
        <v>1593.5483870967741</v>
      </c>
      <c r="K44" s="102">
        <v>0.46447000000000005</v>
      </c>
    </row>
    <row r="45" spans="1:11" ht="15" customHeight="1">
      <c r="A45" s="97" t="s">
        <v>211</v>
      </c>
      <c r="B45" s="98">
        <v>2325.230908347148</v>
      </c>
      <c r="C45" s="99" t="s">
        <v>170</v>
      </c>
      <c r="D45" s="100">
        <v>30516.017377176562</v>
      </c>
      <c r="E45" s="99">
        <v>1</v>
      </c>
      <c r="F45" s="100">
        <v>387.5384847245247</v>
      </c>
      <c r="G45" s="100">
        <v>135.63846965358366</v>
      </c>
      <c r="H45" s="101">
        <v>1.1998839298000001</v>
      </c>
      <c r="I45" s="101">
        <v>66.41979029861993</v>
      </c>
      <c r="J45" s="100">
        <f>B45/I45</f>
        <v>35.00810372771475</v>
      </c>
      <c r="K45" s="102">
        <v>177.0238412548</v>
      </c>
    </row>
    <row r="46" spans="1:11" ht="15" customHeight="1">
      <c r="A46" s="97" t="s">
        <v>212</v>
      </c>
      <c r="B46" s="98">
        <v>9042.564643572243</v>
      </c>
      <c r="C46" s="99" t="s">
        <v>170</v>
      </c>
      <c r="D46" s="100">
        <v>118673.40091124218</v>
      </c>
      <c r="E46" s="99">
        <v>1</v>
      </c>
      <c r="F46" s="100">
        <v>2540.53006652744</v>
      </c>
      <c r="G46" s="100">
        <v>893.5991560273</v>
      </c>
      <c r="H46" s="101">
        <v>1.2998750314</v>
      </c>
      <c r="I46" s="101">
        <v>100.0064589747454</v>
      </c>
      <c r="J46" s="100">
        <v>90.41980624327233</v>
      </c>
      <c r="K46" s="102">
        <v>0.9289400000000001</v>
      </c>
    </row>
    <row r="47" spans="1:11" ht="15" customHeight="1">
      <c r="A47" s="97" t="s">
        <v>213</v>
      </c>
      <c r="B47" s="98">
        <v>6717.333735225095</v>
      </c>
      <c r="C47" s="99" t="s">
        <v>170</v>
      </c>
      <c r="D47" s="100">
        <v>88157.38353406562</v>
      </c>
      <c r="E47" s="99">
        <v>1</v>
      </c>
      <c r="F47" s="100">
        <v>2152.991581802915</v>
      </c>
      <c r="G47" s="100">
        <v>753.5470536310203</v>
      </c>
      <c r="H47" s="101">
        <v>0.8999106250000001</v>
      </c>
      <c r="I47" s="101">
        <v>10.011410855383556</v>
      </c>
      <c r="J47" s="100">
        <v>670.9677419354838</v>
      </c>
      <c r="K47" s="102">
        <v>7.146335420000001</v>
      </c>
    </row>
    <row r="48" spans="1:11" ht="15" customHeight="1">
      <c r="A48" s="97" t="s">
        <v>214</v>
      </c>
      <c r="B48" s="98">
        <v>3681.615604882985</v>
      </c>
      <c r="C48" s="99" t="s">
        <v>170</v>
      </c>
      <c r="D48" s="100">
        <v>48317.027513862886</v>
      </c>
      <c r="E48" s="99">
        <v>1</v>
      </c>
      <c r="F48" s="100">
        <v>0</v>
      </c>
      <c r="G48" s="100">
        <v>0</v>
      </c>
      <c r="H48" s="101">
        <v>1.4998572346</v>
      </c>
      <c r="I48" s="101">
        <v>0</v>
      </c>
      <c r="J48" s="100" t="s">
        <v>371</v>
      </c>
      <c r="K48" s="102">
        <v>9.1812156476</v>
      </c>
    </row>
    <row r="49" spans="1:11" ht="15" customHeight="1">
      <c r="A49" s="103" t="s">
        <v>215</v>
      </c>
      <c r="B49" s="98">
        <v>3681.615604882985</v>
      </c>
      <c r="C49" s="99" t="s">
        <v>170</v>
      </c>
      <c r="D49" s="100">
        <v>48317.027513862886</v>
      </c>
      <c r="E49" s="99">
        <v>1</v>
      </c>
      <c r="F49" s="100">
        <v>0</v>
      </c>
      <c r="G49" s="100">
        <v>0</v>
      </c>
      <c r="H49" s="101">
        <v>1.4998572346</v>
      </c>
      <c r="I49" s="101">
        <v>0</v>
      </c>
      <c r="J49" s="100" t="s">
        <v>371</v>
      </c>
      <c r="K49" s="102">
        <v>0.371576</v>
      </c>
    </row>
    <row r="50" spans="1:11" ht="12.75">
      <c r="A50" s="104" t="s">
        <v>257</v>
      </c>
      <c r="B50" s="105">
        <f>SUM(B4:B49)</f>
        <v>210907.05535341354</v>
      </c>
      <c r="C50" s="110"/>
      <c r="D50" s="105">
        <f>SUM(D4:D49)</f>
        <v>3362978.137251439</v>
      </c>
      <c r="E50" s="110"/>
      <c r="F50" s="105">
        <f>SUM(F4:F49)</f>
        <v>68723.49129114904</v>
      </c>
      <c r="G50" s="105">
        <f>SUM(G4:G49)</f>
        <v>23930.93203005576</v>
      </c>
      <c r="H50" s="110"/>
      <c r="I50" s="110"/>
      <c r="J50" s="105">
        <f>SUM(J4:J49)</f>
        <v>6095.5118030831045</v>
      </c>
      <c r="K50" s="110"/>
    </row>
    <row r="51" spans="1:13" ht="12.75">
      <c r="A51" s="106" t="s">
        <v>375</v>
      </c>
      <c r="B51" s="110"/>
      <c r="C51" s="110"/>
      <c r="D51" s="110"/>
      <c r="E51" s="110"/>
      <c r="F51" s="110"/>
      <c r="G51" s="110"/>
      <c r="H51" s="107">
        <f>SUMPRODUCT(H4:H49,B4:B49)/B50</f>
        <v>1.1336606999673333</v>
      </c>
      <c r="I51" s="107">
        <f>SUMPRODUCT(I4:I49,B4:B49)/B50</f>
        <v>32.09350879367828</v>
      </c>
      <c r="J51" s="110"/>
      <c r="K51" s="107">
        <f>SUMPRODUCT(K4:K49,B4:B49)/B50</f>
        <v>3.008749673815639</v>
      </c>
      <c r="M51" s="25"/>
    </row>
    <row r="52" spans="1:11" ht="12.75">
      <c r="A52" s="225" t="s">
        <v>437</v>
      </c>
      <c r="B52" s="26"/>
      <c r="C52" s="26"/>
      <c r="D52" s="26"/>
      <c r="E52" s="26"/>
      <c r="F52" s="26"/>
      <c r="G52" s="26"/>
      <c r="H52" s="26"/>
      <c r="I52" s="26"/>
      <c r="J52" s="26"/>
      <c r="K52" s="27"/>
    </row>
    <row r="54" spans="2:10" ht="12.75">
      <c r="B54" s="24"/>
      <c r="C54" s="24"/>
      <c r="D54" s="24"/>
      <c r="E54" s="24"/>
      <c r="F54" s="24"/>
      <c r="G54" s="24"/>
      <c r="H54" s="24"/>
      <c r="I54" s="24"/>
      <c r="J54" s="24"/>
    </row>
    <row r="55" spans="2:10" ht="12.75">
      <c r="B55" s="24"/>
      <c r="C55" s="24"/>
      <c r="D55" s="24"/>
      <c r="E55" s="24"/>
      <c r="F55" s="24"/>
      <c r="G55" s="24"/>
      <c r="H55" s="24"/>
      <c r="I55" s="24"/>
      <c r="J55" s="24"/>
    </row>
    <row r="56" spans="2:10" ht="12.75">
      <c r="B56" s="24"/>
      <c r="C56" s="24"/>
      <c r="D56" s="24"/>
      <c r="E56" s="24"/>
      <c r="F56" s="24"/>
      <c r="G56" s="24"/>
      <c r="H56" s="24"/>
      <c r="I56" s="24"/>
      <c r="J56" s="24"/>
    </row>
    <row r="57" spans="2:10" ht="12.75">
      <c r="B57" s="24"/>
      <c r="C57" s="24"/>
      <c r="D57" s="24"/>
      <c r="E57" s="24"/>
      <c r="F57" s="24"/>
      <c r="G57" s="24"/>
      <c r="H57" s="24"/>
      <c r="I57" s="24"/>
      <c r="J57" s="24"/>
    </row>
    <row r="58" spans="2:10" ht="12.75">
      <c r="B58" s="24"/>
      <c r="C58" s="24"/>
      <c r="D58" s="24"/>
      <c r="E58" s="24"/>
      <c r="F58" s="24"/>
      <c r="G58" s="24"/>
      <c r="H58" s="24"/>
      <c r="I58" s="24"/>
      <c r="J58" s="24"/>
    </row>
    <row r="59" spans="2:10" ht="12.75">
      <c r="B59" s="24"/>
      <c r="C59" s="24"/>
      <c r="D59" s="24"/>
      <c r="E59" s="24"/>
      <c r="F59" s="24"/>
      <c r="G59" s="24"/>
      <c r="H59" s="24"/>
      <c r="I59" s="24"/>
      <c r="J59" s="24"/>
    </row>
    <row r="60" spans="2:10" ht="12.75">
      <c r="B60" s="24"/>
      <c r="C60" s="24"/>
      <c r="D60" s="24"/>
      <c r="E60" s="24"/>
      <c r="F60" s="24"/>
      <c r="G60" s="24"/>
      <c r="H60" s="24"/>
      <c r="I60" s="24"/>
      <c r="J60" s="24"/>
    </row>
    <row r="61" spans="2:10" ht="12.75">
      <c r="B61" s="24"/>
      <c r="C61" s="24"/>
      <c r="D61" s="24"/>
      <c r="E61" s="24"/>
      <c r="F61" s="24"/>
      <c r="G61" s="24"/>
      <c r="H61" s="24"/>
      <c r="I61" s="24"/>
      <c r="J61" s="24"/>
    </row>
    <row r="62" spans="2:10" ht="12.75">
      <c r="B62" s="24"/>
      <c r="C62" s="24"/>
      <c r="D62" s="24"/>
      <c r="E62" s="24"/>
      <c r="F62" s="24"/>
      <c r="G62" s="24"/>
      <c r="H62" s="24"/>
      <c r="I62" s="24"/>
      <c r="J62" s="24"/>
    </row>
    <row r="63" spans="2:10" ht="12.75">
      <c r="B63" s="24"/>
      <c r="C63" s="24"/>
      <c r="D63" s="24"/>
      <c r="E63" s="24"/>
      <c r="F63" s="24"/>
      <c r="G63" s="24"/>
      <c r="H63" s="24"/>
      <c r="I63" s="24"/>
      <c r="J63" s="24"/>
    </row>
    <row r="64" spans="2:10" ht="12.75">
      <c r="B64" s="24"/>
      <c r="C64" s="24"/>
      <c r="D64" s="24"/>
      <c r="E64" s="24"/>
      <c r="F64" s="24"/>
      <c r="G64" s="24"/>
      <c r="H64" s="24"/>
      <c r="I64" s="24"/>
      <c r="J64" s="24"/>
    </row>
    <row r="65" spans="2:10" ht="12.75">
      <c r="B65" s="24"/>
      <c r="C65" s="24"/>
      <c r="D65" s="24"/>
      <c r="E65" s="24"/>
      <c r="F65" s="24"/>
      <c r="G65" s="24"/>
      <c r="H65" s="24"/>
      <c r="I65" s="24"/>
      <c r="J65" s="24"/>
    </row>
    <row r="66" spans="2:10" ht="12.75">
      <c r="B66" s="24"/>
      <c r="C66" s="24"/>
      <c r="D66" s="24"/>
      <c r="E66" s="24"/>
      <c r="F66" s="24"/>
      <c r="G66" s="24"/>
      <c r="H66" s="24"/>
      <c r="I66" s="24"/>
      <c r="J66" s="24"/>
    </row>
    <row r="67" spans="2:10" ht="12.75">
      <c r="B67" s="24"/>
      <c r="C67" s="24"/>
      <c r="D67" s="24"/>
      <c r="E67" s="24"/>
      <c r="F67" s="24"/>
      <c r="G67" s="24"/>
      <c r="H67" s="24"/>
      <c r="I67" s="24"/>
      <c r="J67" s="24"/>
    </row>
    <row r="68" spans="2:10" ht="12.75">
      <c r="B68" s="24"/>
      <c r="C68" s="24"/>
      <c r="D68" s="24"/>
      <c r="E68" s="24"/>
      <c r="F68" s="24"/>
      <c r="G68" s="24"/>
      <c r="H68" s="24"/>
      <c r="I68" s="24"/>
      <c r="J68" s="24"/>
    </row>
    <row r="69" spans="2:10" ht="12.75">
      <c r="B69" s="24"/>
      <c r="C69" s="24"/>
      <c r="D69" s="24"/>
      <c r="E69" s="24"/>
      <c r="F69" s="24"/>
      <c r="G69" s="24"/>
      <c r="H69" s="24"/>
      <c r="I69" s="24"/>
      <c r="J69" s="24"/>
    </row>
    <row r="70" spans="2:10" ht="12.75">
      <c r="B70" s="24"/>
      <c r="C70" s="24"/>
      <c r="D70" s="24"/>
      <c r="E70" s="24"/>
      <c r="F70" s="24"/>
      <c r="G70" s="24"/>
      <c r="H70" s="24"/>
      <c r="I70" s="24"/>
      <c r="J70" s="24"/>
    </row>
    <row r="71" spans="2:10" ht="12.75">
      <c r="B71" s="24"/>
      <c r="C71" s="24"/>
      <c r="D71" s="24"/>
      <c r="E71" s="24"/>
      <c r="F71" s="24"/>
      <c r="G71" s="24"/>
      <c r="H71" s="24"/>
      <c r="I71" s="24"/>
      <c r="J71" s="24"/>
    </row>
    <row r="72" spans="2:10" ht="12.75">
      <c r="B72" s="24"/>
      <c r="C72" s="24"/>
      <c r="D72" s="24"/>
      <c r="E72" s="24"/>
      <c r="F72" s="24"/>
      <c r="G72" s="24"/>
      <c r="H72" s="24"/>
      <c r="I72" s="24"/>
      <c r="J72" s="24"/>
    </row>
    <row r="73" spans="2:10" ht="12.75">
      <c r="B73" s="24"/>
      <c r="C73" s="24"/>
      <c r="D73" s="24"/>
      <c r="E73" s="24"/>
      <c r="F73" s="24"/>
      <c r="G73" s="24"/>
      <c r="H73" s="24"/>
      <c r="I73" s="24"/>
      <c r="J73" s="24"/>
    </row>
    <row r="74" spans="2:10" ht="12.75">
      <c r="B74" s="24"/>
      <c r="C74" s="24"/>
      <c r="D74" s="24"/>
      <c r="E74" s="24"/>
      <c r="F74" s="24"/>
      <c r="G74" s="24"/>
      <c r="H74" s="24"/>
      <c r="I74" s="24"/>
      <c r="J74" s="24"/>
    </row>
    <row r="75" spans="2:10" ht="12.75">
      <c r="B75" s="24"/>
      <c r="C75" s="24"/>
      <c r="D75" s="24"/>
      <c r="E75" s="24"/>
      <c r="F75" s="24"/>
      <c r="G75" s="24"/>
      <c r="H75" s="24"/>
      <c r="I75" s="24"/>
      <c r="J75" s="24"/>
    </row>
    <row r="76" spans="2:10" ht="12.75">
      <c r="B76" s="24"/>
      <c r="C76" s="24"/>
      <c r="D76" s="24"/>
      <c r="E76" s="24"/>
      <c r="F76" s="24"/>
      <c r="G76" s="24"/>
      <c r="H76" s="24"/>
      <c r="I76" s="24"/>
      <c r="J76" s="24"/>
    </row>
    <row r="77" spans="2:10" ht="12.75">
      <c r="B77" s="24"/>
      <c r="C77" s="24"/>
      <c r="D77" s="24"/>
      <c r="E77" s="24"/>
      <c r="F77" s="24"/>
      <c r="G77" s="24"/>
      <c r="H77" s="24"/>
      <c r="I77" s="24"/>
      <c r="J77" s="24"/>
    </row>
    <row r="78" spans="2:10" ht="12.75">
      <c r="B78" s="24"/>
      <c r="C78" s="24"/>
      <c r="D78" s="24"/>
      <c r="E78" s="24"/>
      <c r="F78" s="24"/>
      <c r="G78" s="24"/>
      <c r="H78" s="24"/>
      <c r="I78" s="24"/>
      <c r="J78" s="24"/>
    </row>
    <row r="79" spans="2:10" ht="12.75">
      <c r="B79" s="24"/>
      <c r="C79" s="24"/>
      <c r="D79" s="24"/>
      <c r="E79" s="24"/>
      <c r="F79" s="24"/>
      <c r="G79" s="24"/>
      <c r="H79" s="24"/>
      <c r="I79" s="24"/>
      <c r="J79" s="24"/>
    </row>
    <row r="80" spans="2:10" ht="12.75">
      <c r="B80" s="24"/>
      <c r="C80" s="24"/>
      <c r="D80" s="24"/>
      <c r="E80" s="24"/>
      <c r="F80" s="24"/>
      <c r="G80" s="24"/>
      <c r="H80" s="24"/>
      <c r="I80" s="24"/>
      <c r="J80" s="24"/>
    </row>
    <row r="81" spans="2:10" ht="12.75">
      <c r="B81" s="24"/>
      <c r="C81" s="24"/>
      <c r="D81" s="24"/>
      <c r="E81" s="24"/>
      <c r="F81" s="24"/>
      <c r="G81" s="24"/>
      <c r="H81" s="24"/>
      <c r="I81" s="24"/>
      <c r="J81" s="24"/>
    </row>
    <row r="82" spans="2:10" ht="12.75">
      <c r="B82" s="24"/>
      <c r="C82" s="24"/>
      <c r="D82" s="24"/>
      <c r="E82" s="24"/>
      <c r="F82" s="24"/>
      <c r="G82" s="24"/>
      <c r="H82" s="24"/>
      <c r="I82" s="24"/>
      <c r="J82" s="24"/>
    </row>
    <row r="83" spans="2:10" ht="12.75">
      <c r="B83" s="24"/>
      <c r="C83" s="24"/>
      <c r="D83" s="24"/>
      <c r="E83" s="24"/>
      <c r="F83" s="24"/>
      <c r="G83" s="24"/>
      <c r="H83" s="24"/>
      <c r="I83" s="24"/>
      <c r="J83" s="24"/>
    </row>
    <row r="84" spans="2:10" ht="12.75">
      <c r="B84" s="24"/>
      <c r="C84" s="24"/>
      <c r="D84" s="24"/>
      <c r="E84" s="24"/>
      <c r="F84" s="24"/>
      <c r="G84" s="24"/>
      <c r="H84" s="24"/>
      <c r="I84" s="24"/>
      <c r="J84" s="24"/>
    </row>
    <row r="85" spans="2:10" ht="12.75">
      <c r="B85" s="24"/>
      <c r="C85" s="24"/>
      <c r="D85" s="24"/>
      <c r="E85" s="24"/>
      <c r="F85" s="24"/>
      <c r="G85" s="24"/>
      <c r="H85" s="24"/>
      <c r="I85" s="24"/>
      <c r="J85" s="24"/>
    </row>
    <row r="86" spans="2:10" ht="12.75">
      <c r="B86" s="24"/>
      <c r="C86" s="24"/>
      <c r="D86" s="24"/>
      <c r="E86" s="24"/>
      <c r="F86" s="24"/>
      <c r="G86" s="24"/>
      <c r="H86" s="24"/>
      <c r="I86" s="24"/>
      <c r="J86" s="24"/>
    </row>
    <row r="87" spans="2:10" ht="12.75">
      <c r="B87" s="24"/>
      <c r="C87" s="24"/>
      <c r="D87" s="24"/>
      <c r="E87" s="24"/>
      <c r="F87" s="24"/>
      <c r="G87" s="24"/>
      <c r="H87" s="24"/>
      <c r="I87" s="24"/>
      <c r="J87" s="24"/>
    </row>
    <row r="88" spans="2:10" ht="12.75">
      <c r="B88" s="24"/>
      <c r="C88" s="24"/>
      <c r="D88" s="24"/>
      <c r="E88" s="24"/>
      <c r="F88" s="24"/>
      <c r="G88" s="24"/>
      <c r="H88" s="24"/>
      <c r="I88" s="24"/>
      <c r="J88" s="24"/>
    </row>
    <row r="89" spans="2:10" ht="12.75">
      <c r="B89" s="24"/>
      <c r="C89" s="24"/>
      <c r="D89" s="24"/>
      <c r="E89" s="24"/>
      <c r="F89" s="24"/>
      <c r="G89" s="24"/>
      <c r="H89" s="24"/>
      <c r="I89" s="24"/>
      <c r="J89" s="24"/>
    </row>
    <row r="90" spans="2:10" ht="12.75">
      <c r="B90" s="24"/>
      <c r="C90" s="24"/>
      <c r="D90" s="24"/>
      <c r="E90" s="24"/>
      <c r="F90" s="24"/>
      <c r="G90" s="24"/>
      <c r="H90" s="24"/>
      <c r="I90" s="24"/>
      <c r="J90" s="24"/>
    </row>
    <row r="91" spans="2:10" ht="12.75">
      <c r="B91" s="24"/>
      <c r="C91" s="24"/>
      <c r="D91" s="24"/>
      <c r="E91" s="24"/>
      <c r="F91" s="24"/>
      <c r="G91" s="24"/>
      <c r="H91" s="24"/>
      <c r="I91" s="24"/>
      <c r="J91" s="24"/>
    </row>
    <row r="92" spans="2:10" ht="12.75">
      <c r="B92" s="24"/>
      <c r="C92" s="24"/>
      <c r="D92" s="24"/>
      <c r="E92" s="24"/>
      <c r="F92" s="24"/>
      <c r="G92" s="24"/>
      <c r="H92" s="24"/>
      <c r="I92" s="24"/>
      <c r="J92" s="24"/>
    </row>
    <row r="93" spans="2:10" ht="12.75">
      <c r="B93" s="24"/>
      <c r="C93" s="24"/>
      <c r="D93" s="24"/>
      <c r="E93" s="24"/>
      <c r="F93" s="24"/>
      <c r="G93" s="24"/>
      <c r="H93" s="24"/>
      <c r="I93" s="24"/>
      <c r="J93" s="24"/>
    </row>
    <row r="94" spans="2:10" ht="12.75">
      <c r="B94" s="24"/>
      <c r="C94" s="24"/>
      <c r="D94" s="24"/>
      <c r="E94" s="24"/>
      <c r="F94" s="24"/>
      <c r="G94" s="24"/>
      <c r="H94" s="24"/>
      <c r="I94" s="24"/>
      <c r="J94" s="24"/>
    </row>
    <row r="95" spans="2:10" ht="12.75">
      <c r="B95" s="24"/>
      <c r="C95" s="24"/>
      <c r="D95" s="24"/>
      <c r="E95" s="24"/>
      <c r="F95" s="24"/>
      <c r="G95" s="24"/>
      <c r="H95" s="24"/>
      <c r="I95" s="24"/>
      <c r="J95" s="24"/>
    </row>
    <row r="96" spans="2:10" ht="12.75">
      <c r="B96" s="24"/>
      <c r="C96" s="24"/>
      <c r="D96" s="24"/>
      <c r="E96" s="24"/>
      <c r="F96" s="24"/>
      <c r="G96" s="24"/>
      <c r="H96" s="24"/>
      <c r="I96" s="24"/>
      <c r="J96" s="24"/>
    </row>
    <row r="97" spans="2:10" ht="12.75">
      <c r="B97" s="24"/>
      <c r="C97" s="24"/>
      <c r="D97" s="24"/>
      <c r="E97" s="24"/>
      <c r="F97" s="24"/>
      <c r="G97" s="24"/>
      <c r="H97" s="24"/>
      <c r="I97" s="24"/>
      <c r="J97" s="24"/>
    </row>
    <row r="98" spans="2:10" ht="12.75">
      <c r="B98" s="24"/>
      <c r="C98" s="24"/>
      <c r="D98" s="24"/>
      <c r="E98" s="24"/>
      <c r="F98" s="24"/>
      <c r="G98" s="24"/>
      <c r="H98" s="24"/>
      <c r="I98" s="24"/>
      <c r="J98" s="24"/>
    </row>
    <row r="99" spans="2:10" ht="12.75">
      <c r="B99" s="24"/>
      <c r="C99" s="24"/>
      <c r="D99" s="24"/>
      <c r="E99" s="24"/>
      <c r="F99" s="24"/>
      <c r="G99" s="24"/>
      <c r="H99" s="24"/>
      <c r="I99" s="24"/>
      <c r="J99" s="24"/>
    </row>
    <row r="100" spans="2:10" ht="12.75">
      <c r="B100" s="24"/>
      <c r="C100" s="24"/>
      <c r="D100" s="24"/>
      <c r="E100" s="24"/>
      <c r="F100" s="24"/>
      <c r="G100" s="24"/>
      <c r="H100" s="24"/>
      <c r="I100" s="24"/>
      <c r="J100" s="24"/>
    </row>
    <row r="101" spans="2:10" ht="12.75">
      <c r="B101" s="24"/>
      <c r="C101" s="24"/>
      <c r="D101" s="24"/>
      <c r="E101" s="24"/>
      <c r="F101" s="24"/>
      <c r="G101" s="24"/>
      <c r="H101" s="24"/>
      <c r="I101" s="24"/>
      <c r="J101" s="24"/>
    </row>
    <row r="102" spans="2:10" ht="12.75">
      <c r="B102" s="24"/>
      <c r="C102" s="24"/>
      <c r="D102" s="24"/>
      <c r="E102" s="24"/>
      <c r="F102" s="24"/>
      <c r="G102" s="24"/>
      <c r="H102" s="24"/>
      <c r="I102" s="24"/>
      <c r="J102" s="24"/>
    </row>
    <row r="103" spans="2:10" ht="12.75">
      <c r="B103" s="24"/>
      <c r="C103" s="24"/>
      <c r="D103" s="24"/>
      <c r="E103" s="24"/>
      <c r="F103" s="24"/>
      <c r="G103" s="24"/>
      <c r="H103" s="24"/>
      <c r="I103" s="24"/>
      <c r="J103" s="24"/>
    </row>
    <row r="104" spans="2:10" ht="12.75">
      <c r="B104" s="24"/>
      <c r="C104" s="24"/>
      <c r="D104" s="24"/>
      <c r="E104" s="24"/>
      <c r="F104" s="24"/>
      <c r="G104" s="24"/>
      <c r="H104" s="24"/>
      <c r="I104" s="24"/>
      <c r="J104" s="24"/>
    </row>
    <row r="105" spans="2:10" ht="12.75">
      <c r="B105" s="24"/>
      <c r="C105" s="24"/>
      <c r="D105" s="24"/>
      <c r="E105" s="24"/>
      <c r="F105" s="24"/>
      <c r="G105" s="24"/>
      <c r="H105" s="24"/>
      <c r="I105" s="24"/>
      <c r="J105" s="24"/>
    </row>
    <row r="106" spans="2:10" ht="12.75">
      <c r="B106" s="24"/>
      <c r="C106" s="24"/>
      <c r="D106" s="24"/>
      <c r="E106" s="24"/>
      <c r="F106" s="24"/>
      <c r="G106" s="24"/>
      <c r="H106" s="24"/>
      <c r="I106" s="24"/>
      <c r="J106" s="24"/>
    </row>
    <row r="107" spans="2:10" ht="12.75">
      <c r="B107" s="24"/>
      <c r="C107" s="24"/>
      <c r="D107" s="24"/>
      <c r="E107" s="24"/>
      <c r="F107" s="24"/>
      <c r="G107" s="24"/>
      <c r="H107" s="24"/>
      <c r="I107" s="24"/>
      <c r="J107" s="24"/>
    </row>
    <row r="108" spans="2:10" ht="12.75">
      <c r="B108" s="24"/>
      <c r="C108" s="24"/>
      <c r="D108" s="24"/>
      <c r="E108" s="24"/>
      <c r="F108" s="24"/>
      <c r="G108" s="24"/>
      <c r="H108" s="24"/>
      <c r="I108" s="24"/>
      <c r="J108" s="24"/>
    </row>
    <row r="109" spans="2:10" ht="12.75">
      <c r="B109" s="24"/>
      <c r="C109" s="24"/>
      <c r="D109" s="24"/>
      <c r="E109" s="24"/>
      <c r="F109" s="24"/>
      <c r="G109" s="24"/>
      <c r="H109" s="24"/>
      <c r="I109" s="24"/>
      <c r="J109" s="2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31"/>
  <sheetViews>
    <sheetView zoomScalePageLayoutView="0" workbookViewId="0" topLeftCell="A28">
      <selection activeCell="A52" sqref="A52:K52"/>
    </sheetView>
  </sheetViews>
  <sheetFormatPr defaultColWidth="9.33203125" defaultRowHeight="11.25" customHeight="1"/>
  <cols>
    <col min="1" max="1" width="52" style="111" customWidth="1"/>
    <col min="2" max="2" width="17.5" style="111" customWidth="1"/>
    <col min="3" max="3" width="13.83203125" style="111" customWidth="1"/>
    <col min="4" max="4" width="31" style="111" customWidth="1"/>
    <col min="5" max="5" width="18.66015625" style="111" customWidth="1"/>
    <col min="6" max="7" width="11.83203125" style="112" customWidth="1"/>
    <col min="8" max="8" width="15.83203125" style="112" customWidth="1"/>
    <col min="9" max="10" width="11.83203125" style="112" customWidth="1"/>
    <col min="11" max="11" width="16" style="111" customWidth="1"/>
    <col min="12" max="16384" width="9.33203125" style="111" customWidth="1"/>
  </cols>
  <sheetData>
    <row r="1" ht="15.75" customHeight="1">
      <c r="A1" s="172" t="s">
        <v>377</v>
      </c>
    </row>
    <row r="2" spans="1:3" ht="15.75" customHeight="1">
      <c r="A2" s="173"/>
      <c r="B2" s="113"/>
      <c r="C2" s="113"/>
    </row>
    <row r="3" spans="1:11" s="116" customFormat="1" ht="38.25" customHeight="1">
      <c r="A3" s="114"/>
      <c r="B3" s="114"/>
      <c r="C3" s="114"/>
      <c r="D3" s="114"/>
      <c r="E3" s="115" t="s">
        <v>242</v>
      </c>
      <c r="F3" s="403" t="s">
        <v>243</v>
      </c>
      <c r="G3" s="404"/>
      <c r="H3" s="405"/>
      <c r="I3" s="403" t="s">
        <v>244</v>
      </c>
      <c r="J3" s="404"/>
      <c r="K3" s="405"/>
    </row>
    <row r="4" spans="1:11" ht="44.25" customHeight="1">
      <c r="A4" s="117" t="s">
        <v>216</v>
      </c>
      <c r="B4" s="118" t="s">
        <v>402</v>
      </c>
      <c r="C4" s="119" t="s">
        <v>168</v>
      </c>
      <c r="D4" s="117" t="s">
        <v>245</v>
      </c>
      <c r="E4" s="120" t="s">
        <v>247</v>
      </c>
      <c r="F4" s="121" t="s">
        <v>246</v>
      </c>
      <c r="G4" s="121" t="s">
        <v>247</v>
      </c>
      <c r="H4" s="122" t="s">
        <v>376</v>
      </c>
      <c r="I4" s="123" t="s">
        <v>246</v>
      </c>
      <c r="J4" s="124" t="s">
        <v>247</v>
      </c>
      <c r="K4" s="125" t="s">
        <v>376</v>
      </c>
    </row>
    <row r="5" spans="1:11" ht="15" customHeight="1">
      <c r="A5" s="126" t="s">
        <v>169</v>
      </c>
      <c r="B5" s="127">
        <v>1065.7</v>
      </c>
      <c r="C5" s="128">
        <v>1</v>
      </c>
      <c r="D5" s="129" t="s">
        <v>248</v>
      </c>
      <c r="E5" s="130">
        <v>37.2995</v>
      </c>
      <c r="F5" s="131">
        <v>559.4925000000001</v>
      </c>
      <c r="G5" s="132">
        <v>500.879</v>
      </c>
      <c r="H5" s="133">
        <v>500.879</v>
      </c>
      <c r="I5" s="134">
        <v>0.525</v>
      </c>
      <c r="J5" s="135">
        <v>0.47</v>
      </c>
      <c r="K5" s="136">
        <v>0.47</v>
      </c>
    </row>
    <row r="6" spans="1:11" ht="15" customHeight="1">
      <c r="A6" s="126" t="s">
        <v>171</v>
      </c>
      <c r="B6" s="127">
        <v>1065.7</v>
      </c>
      <c r="C6" s="128">
        <v>1</v>
      </c>
      <c r="D6" s="129" t="s">
        <v>248</v>
      </c>
      <c r="E6" s="130">
        <v>37.2995</v>
      </c>
      <c r="F6" s="137">
        <v>559.4925000000001</v>
      </c>
      <c r="G6" s="138">
        <v>500.879</v>
      </c>
      <c r="H6" s="139">
        <v>500.879</v>
      </c>
      <c r="I6" s="140">
        <v>0.525</v>
      </c>
      <c r="J6" s="141">
        <v>0.47</v>
      </c>
      <c r="K6" s="142">
        <v>0.47</v>
      </c>
    </row>
    <row r="7" spans="1:11" ht="15" customHeight="1">
      <c r="A7" s="126" t="s">
        <v>172</v>
      </c>
      <c r="B7" s="127">
        <v>5134.9</v>
      </c>
      <c r="C7" s="128">
        <v>1</v>
      </c>
      <c r="D7" s="129" t="s">
        <v>248</v>
      </c>
      <c r="E7" s="130">
        <v>179.7215</v>
      </c>
      <c r="F7" s="137">
        <v>2695.8224999999998</v>
      </c>
      <c r="G7" s="138">
        <v>2413.403</v>
      </c>
      <c r="H7" s="139">
        <v>2413.403</v>
      </c>
      <c r="I7" s="140">
        <v>0.525</v>
      </c>
      <c r="J7" s="141">
        <v>0.47</v>
      </c>
      <c r="K7" s="142">
        <v>0.47</v>
      </c>
    </row>
    <row r="8" spans="1:11" ht="15" customHeight="1">
      <c r="A8" s="126" t="s">
        <v>173</v>
      </c>
      <c r="B8" s="127">
        <v>5134.9</v>
      </c>
      <c r="C8" s="128">
        <v>1</v>
      </c>
      <c r="D8" s="129" t="s">
        <v>248</v>
      </c>
      <c r="E8" s="130">
        <v>179.7215</v>
      </c>
      <c r="F8" s="137">
        <v>2695.8224999999998</v>
      </c>
      <c r="G8" s="138">
        <v>2413.403</v>
      </c>
      <c r="H8" s="139">
        <v>2413.403</v>
      </c>
      <c r="I8" s="140">
        <v>0.525</v>
      </c>
      <c r="J8" s="141">
        <v>0.47</v>
      </c>
      <c r="K8" s="142">
        <v>0.47</v>
      </c>
    </row>
    <row r="9" spans="1:11" ht="15" customHeight="1">
      <c r="A9" s="126" t="s">
        <v>174</v>
      </c>
      <c r="B9" s="127">
        <v>3444.8</v>
      </c>
      <c r="C9" s="128">
        <v>1</v>
      </c>
      <c r="D9" s="129" t="s">
        <v>249</v>
      </c>
      <c r="E9" s="130">
        <v>0</v>
      </c>
      <c r="F9" s="137">
        <v>344.48</v>
      </c>
      <c r="G9" s="138">
        <v>206.68800000000002</v>
      </c>
      <c r="H9" s="139">
        <v>206.68800000000002</v>
      </c>
      <c r="I9" s="140">
        <v>0.1</v>
      </c>
      <c r="J9" s="141">
        <v>0.060000000000000005</v>
      </c>
      <c r="K9" s="142">
        <v>0.060000000000000005</v>
      </c>
    </row>
    <row r="10" spans="1:11" ht="15" customHeight="1">
      <c r="A10" s="126" t="s">
        <v>175</v>
      </c>
      <c r="B10" s="127">
        <v>3444.8</v>
      </c>
      <c r="C10" s="128">
        <v>1</v>
      </c>
      <c r="D10" s="129" t="s">
        <v>249</v>
      </c>
      <c r="E10" s="130">
        <v>0</v>
      </c>
      <c r="F10" s="137">
        <v>344.48</v>
      </c>
      <c r="G10" s="138">
        <v>206.68800000000002</v>
      </c>
      <c r="H10" s="139">
        <v>206.68800000000002</v>
      </c>
      <c r="I10" s="140">
        <v>0.1</v>
      </c>
      <c r="J10" s="141">
        <v>0.060000000000000005</v>
      </c>
      <c r="K10" s="142">
        <v>0.060000000000000005</v>
      </c>
    </row>
    <row r="11" spans="1:11" ht="15" customHeight="1">
      <c r="A11" s="126" t="s">
        <v>176</v>
      </c>
      <c r="B11" s="127">
        <v>1065.7</v>
      </c>
      <c r="C11" s="128">
        <v>1</v>
      </c>
      <c r="D11" s="129" t="s">
        <v>248</v>
      </c>
      <c r="E11" s="130">
        <v>37.2995</v>
      </c>
      <c r="F11" s="137">
        <v>559.4925000000001</v>
      </c>
      <c r="G11" s="138">
        <v>500.879</v>
      </c>
      <c r="H11" s="139">
        <v>500.879</v>
      </c>
      <c r="I11" s="140">
        <v>0.525</v>
      </c>
      <c r="J11" s="141">
        <v>0.47</v>
      </c>
      <c r="K11" s="142">
        <v>0.47</v>
      </c>
    </row>
    <row r="12" spans="1:11" ht="15" customHeight="1">
      <c r="A12" s="126" t="s">
        <v>177</v>
      </c>
      <c r="B12" s="127">
        <v>1065.7</v>
      </c>
      <c r="C12" s="128">
        <v>1</v>
      </c>
      <c r="D12" s="129" t="s">
        <v>248</v>
      </c>
      <c r="E12" s="130">
        <v>37.2995</v>
      </c>
      <c r="F12" s="137">
        <v>559.4925000000001</v>
      </c>
      <c r="G12" s="138">
        <v>500.879</v>
      </c>
      <c r="H12" s="139">
        <v>500.879</v>
      </c>
      <c r="I12" s="140">
        <v>0.525</v>
      </c>
      <c r="J12" s="141">
        <v>0.47</v>
      </c>
      <c r="K12" s="142">
        <v>0.47</v>
      </c>
    </row>
    <row r="13" spans="1:11" ht="15" customHeight="1">
      <c r="A13" s="126" t="s">
        <v>178</v>
      </c>
      <c r="B13" s="127">
        <v>5134.9</v>
      </c>
      <c r="C13" s="128">
        <v>1</v>
      </c>
      <c r="D13" s="129" t="s">
        <v>248</v>
      </c>
      <c r="E13" s="130">
        <v>179.7215</v>
      </c>
      <c r="F13" s="137">
        <v>2695.8224999999998</v>
      </c>
      <c r="G13" s="138">
        <v>2413.403</v>
      </c>
      <c r="H13" s="139">
        <v>2413.403</v>
      </c>
      <c r="I13" s="140">
        <v>0.525</v>
      </c>
      <c r="J13" s="141">
        <v>0.47</v>
      </c>
      <c r="K13" s="142">
        <v>0.47</v>
      </c>
    </row>
    <row r="14" spans="1:11" ht="15" customHeight="1">
      <c r="A14" s="126" t="s">
        <v>179</v>
      </c>
      <c r="B14" s="127">
        <v>5134.9</v>
      </c>
      <c r="C14" s="128">
        <v>1</v>
      </c>
      <c r="D14" s="129" t="s">
        <v>248</v>
      </c>
      <c r="E14" s="130">
        <v>179.7215</v>
      </c>
      <c r="F14" s="137">
        <v>2695.8224999999998</v>
      </c>
      <c r="G14" s="138">
        <v>2413.403</v>
      </c>
      <c r="H14" s="139">
        <v>2413.403</v>
      </c>
      <c r="I14" s="140">
        <v>0.525</v>
      </c>
      <c r="J14" s="141">
        <v>0.47</v>
      </c>
      <c r="K14" s="142">
        <v>0.47</v>
      </c>
    </row>
    <row r="15" spans="1:11" ht="15" customHeight="1">
      <c r="A15" s="126" t="s">
        <v>180</v>
      </c>
      <c r="B15" s="127">
        <v>1065.7</v>
      </c>
      <c r="C15" s="128">
        <v>1</v>
      </c>
      <c r="D15" s="129" t="s">
        <v>248</v>
      </c>
      <c r="E15" s="130">
        <v>37.2995</v>
      </c>
      <c r="F15" s="137">
        <v>559.4925000000001</v>
      </c>
      <c r="G15" s="138">
        <v>500.879</v>
      </c>
      <c r="H15" s="139">
        <v>500.879</v>
      </c>
      <c r="I15" s="140">
        <v>0.525</v>
      </c>
      <c r="J15" s="141">
        <v>0.47</v>
      </c>
      <c r="K15" s="142">
        <v>0.47</v>
      </c>
    </row>
    <row r="16" spans="1:11" ht="15" customHeight="1">
      <c r="A16" s="126" t="s">
        <v>181</v>
      </c>
      <c r="B16" s="127">
        <v>1065.7</v>
      </c>
      <c r="C16" s="128">
        <v>1</v>
      </c>
      <c r="D16" s="129" t="s">
        <v>248</v>
      </c>
      <c r="E16" s="130">
        <v>37.2995</v>
      </c>
      <c r="F16" s="137">
        <v>559.4925000000001</v>
      </c>
      <c r="G16" s="138">
        <v>500.879</v>
      </c>
      <c r="H16" s="139">
        <v>500.879</v>
      </c>
      <c r="I16" s="140">
        <v>0.525</v>
      </c>
      <c r="J16" s="141">
        <v>0.47</v>
      </c>
      <c r="K16" s="142">
        <v>0.47</v>
      </c>
    </row>
    <row r="17" spans="1:11" ht="15" customHeight="1">
      <c r="A17" s="126" t="s">
        <v>182</v>
      </c>
      <c r="B17" s="127">
        <v>5134.9</v>
      </c>
      <c r="C17" s="128">
        <v>1</v>
      </c>
      <c r="D17" s="129" t="s">
        <v>248</v>
      </c>
      <c r="E17" s="130">
        <v>179.7215</v>
      </c>
      <c r="F17" s="137">
        <v>2695.8224999999998</v>
      </c>
      <c r="G17" s="138">
        <v>2413.403</v>
      </c>
      <c r="H17" s="139">
        <v>2413.403</v>
      </c>
      <c r="I17" s="140">
        <v>0.525</v>
      </c>
      <c r="J17" s="141">
        <v>0.47</v>
      </c>
      <c r="K17" s="142">
        <v>0.47</v>
      </c>
    </row>
    <row r="18" spans="1:11" ht="15" customHeight="1">
      <c r="A18" s="126" t="s">
        <v>183</v>
      </c>
      <c r="B18" s="127">
        <v>5134.9</v>
      </c>
      <c r="C18" s="128">
        <v>1</v>
      </c>
      <c r="D18" s="129" t="s">
        <v>248</v>
      </c>
      <c r="E18" s="130">
        <v>179.7215</v>
      </c>
      <c r="F18" s="137">
        <v>2695.8224999999998</v>
      </c>
      <c r="G18" s="138">
        <v>2413.403</v>
      </c>
      <c r="H18" s="139">
        <v>2413.403</v>
      </c>
      <c r="I18" s="140">
        <v>0.525</v>
      </c>
      <c r="J18" s="141">
        <v>0.47</v>
      </c>
      <c r="K18" s="142">
        <v>0.47</v>
      </c>
    </row>
    <row r="19" spans="1:11" ht="15" customHeight="1">
      <c r="A19" s="126" t="s">
        <v>184</v>
      </c>
      <c r="B19" s="127">
        <v>3444.8</v>
      </c>
      <c r="C19" s="128">
        <v>1</v>
      </c>
      <c r="D19" s="129" t="s">
        <v>249</v>
      </c>
      <c r="E19" s="130">
        <v>0</v>
      </c>
      <c r="F19" s="137">
        <v>344.48</v>
      </c>
      <c r="G19" s="138">
        <v>206.68800000000002</v>
      </c>
      <c r="H19" s="139">
        <v>206.68800000000002</v>
      </c>
      <c r="I19" s="140">
        <v>0.1</v>
      </c>
      <c r="J19" s="141">
        <v>0.060000000000000005</v>
      </c>
      <c r="K19" s="142">
        <v>0.060000000000000005</v>
      </c>
    </row>
    <row r="20" spans="1:11" ht="15" customHeight="1">
      <c r="A20" s="126" t="s">
        <v>185</v>
      </c>
      <c r="B20" s="127">
        <v>3444.8</v>
      </c>
      <c r="C20" s="128">
        <v>1</v>
      </c>
      <c r="D20" s="129" t="s">
        <v>249</v>
      </c>
      <c r="E20" s="130">
        <v>0</v>
      </c>
      <c r="F20" s="137">
        <v>344.48</v>
      </c>
      <c r="G20" s="138">
        <v>206.68800000000002</v>
      </c>
      <c r="H20" s="139">
        <v>206.68800000000002</v>
      </c>
      <c r="I20" s="140">
        <v>0.1</v>
      </c>
      <c r="J20" s="141">
        <v>0.060000000000000005</v>
      </c>
      <c r="K20" s="142">
        <v>0.060000000000000005</v>
      </c>
    </row>
    <row r="21" spans="1:11" ht="15" customHeight="1">
      <c r="A21" s="126" t="s">
        <v>186</v>
      </c>
      <c r="B21" s="127">
        <v>1065.7</v>
      </c>
      <c r="C21" s="128">
        <v>1</v>
      </c>
      <c r="D21" s="129" t="s">
        <v>248</v>
      </c>
      <c r="E21" s="130">
        <v>37.2995</v>
      </c>
      <c r="F21" s="137">
        <v>559.4925000000001</v>
      </c>
      <c r="G21" s="138">
        <v>500.879</v>
      </c>
      <c r="H21" s="139">
        <v>500.879</v>
      </c>
      <c r="I21" s="140">
        <v>0.525</v>
      </c>
      <c r="J21" s="141">
        <v>0.47</v>
      </c>
      <c r="K21" s="142">
        <v>0.47</v>
      </c>
    </row>
    <row r="22" spans="1:11" ht="15" customHeight="1">
      <c r="A22" s="126" t="s">
        <v>187</v>
      </c>
      <c r="B22" s="127">
        <v>1065.7</v>
      </c>
      <c r="C22" s="128">
        <v>1</v>
      </c>
      <c r="D22" s="129" t="s">
        <v>248</v>
      </c>
      <c r="E22" s="130">
        <v>37.2995</v>
      </c>
      <c r="F22" s="137">
        <v>559.4925000000001</v>
      </c>
      <c r="G22" s="138">
        <v>500.879</v>
      </c>
      <c r="H22" s="139">
        <v>500.879</v>
      </c>
      <c r="I22" s="140">
        <v>0.525</v>
      </c>
      <c r="J22" s="141">
        <v>0.47</v>
      </c>
      <c r="K22" s="142">
        <v>0.47</v>
      </c>
    </row>
    <row r="23" spans="1:11" ht="15" customHeight="1">
      <c r="A23" s="126" t="s">
        <v>188</v>
      </c>
      <c r="B23" s="127">
        <v>5134.9</v>
      </c>
      <c r="C23" s="128">
        <v>1</v>
      </c>
      <c r="D23" s="129" t="s">
        <v>248</v>
      </c>
      <c r="E23" s="130">
        <v>179.7215</v>
      </c>
      <c r="F23" s="137">
        <v>2695.8224999999998</v>
      </c>
      <c r="G23" s="138">
        <v>2413.403</v>
      </c>
      <c r="H23" s="139">
        <v>2413.403</v>
      </c>
      <c r="I23" s="140">
        <v>0.525</v>
      </c>
      <c r="J23" s="141">
        <v>0.47</v>
      </c>
      <c r="K23" s="142">
        <v>0.47</v>
      </c>
    </row>
    <row r="24" spans="1:11" ht="15" customHeight="1">
      <c r="A24" s="126" t="s">
        <v>189</v>
      </c>
      <c r="B24" s="127">
        <v>5134.9</v>
      </c>
      <c r="C24" s="128">
        <v>1</v>
      </c>
      <c r="D24" s="129" t="s">
        <v>248</v>
      </c>
      <c r="E24" s="130">
        <v>179.7215</v>
      </c>
      <c r="F24" s="137">
        <v>2695.8224999999998</v>
      </c>
      <c r="G24" s="138">
        <v>2413.403</v>
      </c>
      <c r="H24" s="139">
        <v>2413.403</v>
      </c>
      <c r="I24" s="140">
        <v>0.525</v>
      </c>
      <c r="J24" s="141">
        <v>0.47</v>
      </c>
      <c r="K24" s="142">
        <v>0.47</v>
      </c>
    </row>
    <row r="25" spans="1:11" ht="15" customHeight="1">
      <c r="A25" s="126" t="s">
        <v>190</v>
      </c>
      <c r="B25" s="127">
        <v>1065.7</v>
      </c>
      <c r="C25" s="128">
        <v>1</v>
      </c>
      <c r="D25" s="129" t="s">
        <v>248</v>
      </c>
      <c r="E25" s="130">
        <v>37.2995</v>
      </c>
      <c r="F25" s="137">
        <v>559.4925000000001</v>
      </c>
      <c r="G25" s="138">
        <v>500.879</v>
      </c>
      <c r="H25" s="139">
        <v>500.879</v>
      </c>
      <c r="I25" s="140">
        <v>0.525</v>
      </c>
      <c r="J25" s="141">
        <v>0.47</v>
      </c>
      <c r="K25" s="142">
        <v>0.47</v>
      </c>
    </row>
    <row r="26" spans="1:11" ht="15" customHeight="1">
      <c r="A26" s="126" t="s">
        <v>191</v>
      </c>
      <c r="B26" s="127">
        <v>1065.7</v>
      </c>
      <c r="C26" s="128">
        <v>1</v>
      </c>
      <c r="D26" s="129" t="s">
        <v>248</v>
      </c>
      <c r="E26" s="130">
        <v>37.2995</v>
      </c>
      <c r="F26" s="137">
        <v>559.4925000000001</v>
      </c>
      <c r="G26" s="138">
        <v>500.879</v>
      </c>
      <c r="H26" s="139">
        <v>500.879</v>
      </c>
      <c r="I26" s="140">
        <v>0.525</v>
      </c>
      <c r="J26" s="141">
        <v>0.47</v>
      </c>
      <c r="K26" s="142">
        <v>0.47</v>
      </c>
    </row>
    <row r="27" spans="1:11" ht="15" customHeight="1">
      <c r="A27" s="126" t="s">
        <v>192</v>
      </c>
      <c r="B27" s="127">
        <v>5134.9</v>
      </c>
      <c r="C27" s="128">
        <v>1</v>
      </c>
      <c r="D27" s="129" t="s">
        <v>248</v>
      </c>
      <c r="E27" s="130">
        <v>179.7215</v>
      </c>
      <c r="F27" s="137">
        <v>2695.8224999999998</v>
      </c>
      <c r="G27" s="138">
        <v>2413.403</v>
      </c>
      <c r="H27" s="139">
        <v>2413.403</v>
      </c>
      <c r="I27" s="140">
        <v>0.525</v>
      </c>
      <c r="J27" s="141">
        <v>0.47</v>
      </c>
      <c r="K27" s="142">
        <v>0.47</v>
      </c>
    </row>
    <row r="28" spans="1:11" ht="15" customHeight="1">
      <c r="A28" s="126" t="s">
        <v>193</v>
      </c>
      <c r="B28" s="127">
        <v>5134.9</v>
      </c>
      <c r="C28" s="128">
        <v>1</v>
      </c>
      <c r="D28" s="129" t="s">
        <v>248</v>
      </c>
      <c r="E28" s="130">
        <v>179.7215</v>
      </c>
      <c r="F28" s="137">
        <v>2695.8224999999998</v>
      </c>
      <c r="G28" s="138">
        <v>2413.403</v>
      </c>
      <c r="H28" s="139">
        <v>2413.403</v>
      </c>
      <c r="I28" s="140">
        <v>0.525</v>
      </c>
      <c r="J28" s="141">
        <v>0.47</v>
      </c>
      <c r="K28" s="142">
        <v>0.47</v>
      </c>
    </row>
    <row r="29" spans="1:11" ht="15" customHeight="1">
      <c r="A29" s="126" t="s">
        <v>194</v>
      </c>
      <c r="B29" s="127">
        <v>3444.8</v>
      </c>
      <c r="C29" s="128">
        <v>1</v>
      </c>
      <c r="D29" s="129" t="s">
        <v>249</v>
      </c>
      <c r="E29" s="130">
        <v>0</v>
      </c>
      <c r="F29" s="137">
        <v>344.48</v>
      </c>
      <c r="G29" s="138">
        <v>206.68800000000002</v>
      </c>
      <c r="H29" s="139">
        <v>206.68800000000002</v>
      </c>
      <c r="I29" s="140">
        <v>0.1</v>
      </c>
      <c r="J29" s="141">
        <v>0.060000000000000005</v>
      </c>
      <c r="K29" s="142">
        <v>0.060000000000000005</v>
      </c>
    </row>
    <row r="30" spans="1:11" ht="15" customHeight="1">
      <c r="A30" s="126" t="s">
        <v>195</v>
      </c>
      <c r="B30" s="127">
        <v>3444.8</v>
      </c>
      <c r="C30" s="128">
        <v>1</v>
      </c>
      <c r="D30" s="129" t="s">
        <v>249</v>
      </c>
      <c r="E30" s="130">
        <v>0</v>
      </c>
      <c r="F30" s="137">
        <v>344.48</v>
      </c>
      <c r="G30" s="138">
        <v>206.68800000000002</v>
      </c>
      <c r="H30" s="139">
        <v>206.68800000000002</v>
      </c>
      <c r="I30" s="140">
        <v>0.1</v>
      </c>
      <c r="J30" s="141">
        <v>0.060000000000000005</v>
      </c>
      <c r="K30" s="142">
        <v>0.060000000000000005</v>
      </c>
    </row>
    <row r="31" spans="1:11" ht="15" customHeight="1">
      <c r="A31" s="126" t="s">
        <v>196</v>
      </c>
      <c r="B31" s="127">
        <v>1065.7</v>
      </c>
      <c r="C31" s="128">
        <v>1</v>
      </c>
      <c r="D31" s="129" t="s">
        <v>248</v>
      </c>
      <c r="E31" s="130">
        <v>37.2995</v>
      </c>
      <c r="F31" s="137">
        <v>559.4925000000001</v>
      </c>
      <c r="G31" s="138">
        <v>500.879</v>
      </c>
      <c r="H31" s="139">
        <v>500.879</v>
      </c>
      <c r="I31" s="140">
        <v>0.525</v>
      </c>
      <c r="J31" s="141">
        <v>0.47</v>
      </c>
      <c r="K31" s="142">
        <v>0.47</v>
      </c>
    </row>
    <row r="32" spans="1:11" ht="15" customHeight="1">
      <c r="A32" s="126" t="s">
        <v>197</v>
      </c>
      <c r="B32" s="127">
        <v>1065.7</v>
      </c>
      <c r="C32" s="128">
        <v>1</v>
      </c>
      <c r="D32" s="129" t="s">
        <v>248</v>
      </c>
      <c r="E32" s="130">
        <v>37.2995</v>
      </c>
      <c r="F32" s="137">
        <v>559.4925000000001</v>
      </c>
      <c r="G32" s="138">
        <v>500.879</v>
      </c>
      <c r="H32" s="139">
        <v>500.879</v>
      </c>
      <c r="I32" s="140">
        <v>0.525</v>
      </c>
      <c r="J32" s="141">
        <v>0.47</v>
      </c>
      <c r="K32" s="142">
        <v>0.47</v>
      </c>
    </row>
    <row r="33" spans="1:11" ht="15" customHeight="1">
      <c r="A33" s="126" t="s">
        <v>198</v>
      </c>
      <c r="B33" s="127">
        <v>5134.9</v>
      </c>
      <c r="C33" s="128">
        <v>1</v>
      </c>
      <c r="D33" s="129" t="s">
        <v>248</v>
      </c>
      <c r="E33" s="130">
        <v>179.7215</v>
      </c>
      <c r="F33" s="137">
        <v>2695.8224999999998</v>
      </c>
      <c r="G33" s="138">
        <v>2413.403</v>
      </c>
      <c r="H33" s="139">
        <v>2413.403</v>
      </c>
      <c r="I33" s="140">
        <v>0.525</v>
      </c>
      <c r="J33" s="141">
        <v>0.47</v>
      </c>
      <c r="K33" s="142">
        <v>0.47</v>
      </c>
    </row>
    <row r="34" spans="1:11" ht="15" customHeight="1">
      <c r="A34" s="126" t="s">
        <v>199</v>
      </c>
      <c r="B34" s="127">
        <v>5134.9</v>
      </c>
      <c r="C34" s="128">
        <v>1</v>
      </c>
      <c r="D34" s="129" t="s">
        <v>248</v>
      </c>
      <c r="E34" s="130">
        <v>179.7215</v>
      </c>
      <c r="F34" s="137">
        <v>2695.8224999999998</v>
      </c>
      <c r="G34" s="138">
        <v>2413.403</v>
      </c>
      <c r="H34" s="139">
        <v>2413.403</v>
      </c>
      <c r="I34" s="140">
        <v>0.525</v>
      </c>
      <c r="J34" s="141">
        <v>0.47</v>
      </c>
      <c r="K34" s="142">
        <v>0.47</v>
      </c>
    </row>
    <row r="35" spans="1:11" ht="15" customHeight="1">
      <c r="A35" s="126" t="s">
        <v>200</v>
      </c>
      <c r="B35" s="127">
        <v>12272.1</v>
      </c>
      <c r="C35" s="128">
        <v>1</v>
      </c>
      <c r="D35" s="129" t="s">
        <v>249</v>
      </c>
      <c r="E35" s="130">
        <v>0</v>
      </c>
      <c r="F35" s="137">
        <v>1227.21</v>
      </c>
      <c r="G35" s="138">
        <v>736.326</v>
      </c>
      <c r="H35" s="139">
        <v>736.326</v>
      </c>
      <c r="I35" s="140">
        <v>0.1</v>
      </c>
      <c r="J35" s="141">
        <v>0.06</v>
      </c>
      <c r="K35" s="142">
        <v>0.06</v>
      </c>
    </row>
    <row r="36" spans="1:11" ht="15" customHeight="1">
      <c r="A36" s="126" t="s">
        <v>201</v>
      </c>
      <c r="B36" s="127">
        <v>12272.1</v>
      </c>
      <c r="C36" s="128">
        <v>1</v>
      </c>
      <c r="D36" s="129" t="s">
        <v>249</v>
      </c>
      <c r="E36" s="130">
        <v>0</v>
      </c>
      <c r="F36" s="137">
        <v>1227.21</v>
      </c>
      <c r="G36" s="138">
        <v>736.326</v>
      </c>
      <c r="H36" s="139">
        <v>736.326</v>
      </c>
      <c r="I36" s="140">
        <v>0.1</v>
      </c>
      <c r="J36" s="141">
        <v>0.06</v>
      </c>
      <c r="K36" s="142">
        <v>0.06</v>
      </c>
    </row>
    <row r="37" spans="1:11" ht="15" customHeight="1">
      <c r="A37" s="126" t="s">
        <v>202</v>
      </c>
      <c r="B37" s="127">
        <v>2260.7</v>
      </c>
      <c r="C37" s="128">
        <v>1</v>
      </c>
      <c r="D37" s="129" t="s">
        <v>249</v>
      </c>
      <c r="E37" s="130">
        <v>0</v>
      </c>
      <c r="F37" s="137">
        <v>226.07</v>
      </c>
      <c r="G37" s="138">
        <v>135.642</v>
      </c>
      <c r="H37" s="139">
        <v>135.642</v>
      </c>
      <c r="I37" s="140">
        <v>0.1</v>
      </c>
      <c r="J37" s="141">
        <v>0.060000000000000005</v>
      </c>
      <c r="K37" s="142">
        <v>0.060000000000000005</v>
      </c>
    </row>
    <row r="38" spans="1:11" ht="15" customHeight="1">
      <c r="A38" s="126" t="s">
        <v>203</v>
      </c>
      <c r="B38" s="127">
        <v>2260.7</v>
      </c>
      <c r="C38" s="128">
        <v>1</v>
      </c>
      <c r="D38" s="129" t="s">
        <v>249</v>
      </c>
      <c r="E38" s="130">
        <v>0</v>
      </c>
      <c r="F38" s="137">
        <v>226.07</v>
      </c>
      <c r="G38" s="138">
        <v>135.642</v>
      </c>
      <c r="H38" s="139">
        <v>135.642</v>
      </c>
      <c r="I38" s="140">
        <v>0.1</v>
      </c>
      <c r="J38" s="141">
        <v>0.060000000000000005</v>
      </c>
      <c r="K38" s="142">
        <v>0.060000000000000005</v>
      </c>
    </row>
    <row r="39" spans="1:11" s="150" customFormat="1" ht="15" customHeight="1">
      <c r="A39" s="143" t="s">
        <v>204</v>
      </c>
      <c r="B39" s="144">
        <v>2260.7</v>
      </c>
      <c r="C39" s="145">
        <v>1</v>
      </c>
      <c r="D39" s="146" t="s">
        <v>250</v>
      </c>
      <c r="E39" s="130">
        <v>0</v>
      </c>
      <c r="F39" s="137">
        <v>0</v>
      </c>
      <c r="G39" s="138">
        <v>0</v>
      </c>
      <c r="H39" s="139">
        <v>0</v>
      </c>
      <c r="I39" s="147">
        <v>0</v>
      </c>
      <c r="J39" s="148">
        <v>0</v>
      </c>
      <c r="K39" s="149">
        <v>0</v>
      </c>
    </row>
    <row r="40" spans="1:11" s="150" customFormat="1" ht="15" customHeight="1">
      <c r="A40" s="143" t="s">
        <v>205</v>
      </c>
      <c r="B40" s="144">
        <v>2260.7</v>
      </c>
      <c r="C40" s="145">
        <v>1</v>
      </c>
      <c r="D40" s="146" t="s">
        <v>250</v>
      </c>
      <c r="E40" s="130">
        <v>0</v>
      </c>
      <c r="F40" s="137">
        <v>0</v>
      </c>
      <c r="G40" s="138">
        <v>0</v>
      </c>
      <c r="H40" s="139">
        <v>0</v>
      </c>
      <c r="I40" s="147">
        <v>0</v>
      </c>
      <c r="J40" s="148">
        <v>0</v>
      </c>
      <c r="K40" s="149">
        <v>0</v>
      </c>
    </row>
    <row r="41" spans="1:11" ht="15" customHeight="1">
      <c r="A41" s="126" t="s">
        <v>206</v>
      </c>
      <c r="B41" s="127">
        <v>5727</v>
      </c>
      <c r="C41" s="128">
        <v>1</v>
      </c>
      <c r="D41" s="129" t="s">
        <v>251</v>
      </c>
      <c r="E41" s="130">
        <v>28.635</v>
      </c>
      <c r="F41" s="137">
        <v>572.7</v>
      </c>
      <c r="G41" s="138">
        <v>486.795</v>
      </c>
      <c r="H41" s="139">
        <v>486.795</v>
      </c>
      <c r="I41" s="140">
        <v>0.1</v>
      </c>
      <c r="J41" s="141">
        <v>0.085</v>
      </c>
      <c r="K41" s="142">
        <v>0.085</v>
      </c>
    </row>
    <row r="42" spans="1:11" ht="15" customHeight="1">
      <c r="A42" s="126" t="s">
        <v>207</v>
      </c>
      <c r="B42" s="127">
        <v>5727</v>
      </c>
      <c r="C42" s="128">
        <v>1</v>
      </c>
      <c r="D42" s="129" t="s">
        <v>251</v>
      </c>
      <c r="E42" s="130">
        <v>28.635</v>
      </c>
      <c r="F42" s="137">
        <v>572.7</v>
      </c>
      <c r="G42" s="138">
        <v>486.795</v>
      </c>
      <c r="H42" s="139">
        <v>486.795</v>
      </c>
      <c r="I42" s="140">
        <v>0.1</v>
      </c>
      <c r="J42" s="141">
        <v>0.085</v>
      </c>
      <c r="K42" s="142">
        <v>0.085</v>
      </c>
    </row>
    <row r="43" spans="1:11" ht="15" customHeight="1">
      <c r="A43" s="126" t="s">
        <v>208</v>
      </c>
      <c r="B43" s="127">
        <v>21271.6</v>
      </c>
      <c r="C43" s="128">
        <v>1</v>
      </c>
      <c r="D43" s="129" t="s">
        <v>252</v>
      </c>
      <c r="E43" s="130">
        <v>638.1479999999999</v>
      </c>
      <c r="F43" s="137">
        <v>12762.96</v>
      </c>
      <c r="G43" s="138">
        <v>6381.48</v>
      </c>
      <c r="H43" s="139">
        <v>6381.48</v>
      </c>
      <c r="I43" s="140">
        <v>0.6</v>
      </c>
      <c r="J43" s="141">
        <v>0.3</v>
      </c>
      <c r="K43" s="142">
        <v>0.3</v>
      </c>
    </row>
    <row r="44" spans="1:11" ht="15" customHeight="1">
      <c r="A44" s="126" t="s">
        <v>209</v>
      </c>
      <c r="B44" s="127">
        <v>13434.7</v>
      </c>
      <c r="C44" s="128">
        <v>1</v>
      </c>
      <c r="D44" s="129" t="s">
        <v>252</v>
      </c>
      <c r="E44" s="130">
        <v>403.041</v>
      </c>
      <c r="F44" s="137">
        <v>8060.82</v>
      </c>
      <c r="G44" s="138">
        <v>4030.41</v>
      </c>
      <c r="H44" s="139">
        <v>4030.41</v>
      </c>
      <c r="I44" s="140">
        <v>0.6</v>
      </c>
      <c r="J44" s="141">
        <v>0.3</v>
      </c>
      <c r="K44" s="142">
        <v>0.3</v>
      </c>
    </row>
    <row r="45" spans="1:11" ht="15" customHeight="1">
      <c r="A45" s="126" t="s">
        <v>210</v>
      </c>
      <c r="B45" s="127">
        <v>10635.8</v>
      </c>
      <c r="C45" s="128">
        <v>1</v>
      </c>
      <c r="D45" s="129" t="s">
        <v>253</v>
      </c>
      <c r="E45" s="130">
        <v>1595.37</v>
      </c>
      <c r="F45" s="137">
        <v>23930.55</v>
      </c>
      <c r="G45" s="138">
        <v>8614.998</v>
      </c>
      <c r="H45" s="139">
        <v>8614.998</v>
      </c>
      <c r="I45" s="140">
        <v>2.25</v>
      </c>
      <c r="J45" s="141">
        <v>0.81</v>
      </c>
      <c r="K45" s="142">
        <v>0.81</v>
      </c>
    </row>
    <row r="46" spans="1:11" ht="15" customHeight="1">
      <c r="A46" s="126" t="s">
        <v>211</v>
      </c>
      <c r="B46" s="127">
        <v>2325.2</v>
      </c>
      <c r="C46" s="128">
        <v>1</v>
      </c>
      <c r="D46" s="129" t="s">
        <v>254</v>
      </c>
      <c r="E46" s="130">
        <v>34.7044776119403</v>
      </c>
      <c r="F46" s="137">
        <v>6000</v>
      </c>
      <c r="G46" s="138">
        <v>6000</v>
      </c>
      <c r="H46" s="139">
        <v>6000</v>
      </c>
      <c r="I46" s="140">
        <v>2.5804231894030623</v>
      </c>
      <c r="J46" s="141">
        <v>2.5804231894030623</v>
      </c>
      <c r="K46" s="142">
        <v>2.5804231894030623</v>
      </c>
    </row>
    <row r="47" spans="1:11" ht="15" customHeight="1">
      <c r="A47" s="126" t="s">
        <v>212</v>
      </c>
      <c r="B47" s="127">
        <v>9042.6</v>
      </c>
      <c r="C47" s="128">
        <v>1</v>
      </c>
      <c r="D47" s="129" t="s">
        <v>255</v>
      </c>
      <c r="E47" s="130">
        <v>90.426</v>
      </c>
      <c r="F47" s="137">
        <v>1356.39</v>
      </c>
      <c r="G47" s="138">
        <v>1537.2420000000002</v>
      </c>
      <c r="H47" s="139">
        <v>1537.2420000000002</v>
      </c>
      <c r="I47" s="140">
        <v>0.15</v>
      </c>
      <c r="J47" s="141">
        <v>0.17</v>
      </c>
      <c r="K47" s="142">
        <v>0.17</v>
      </c>
    </row>
    <row r="48" spans="1:11" ht="15" customHeight="1">
      <c r="A48" s="126" t="s">
        <v>213</v>
      </c>
      <c r="B48" s="127">
        <v>6717.4</v>
      </c>
      <c r="C48" s="128">
        <v>1</v>
      </c>
      <c r="D48" s="129" t="s">
        <v>256</v>
      </c>
      <c r="E48" s="130">
        <v>671.74</v>
      </c>
      <c r="F48" s="137">
        <v>13434.8</v>
      </c>
      <c r="G48" s="138">
        <v>6247.182</v>
      </c>
      <c r="H48" s="139">
        <v>6247.182</v>
      </c>
      <c r="I48" s="140">
        <v>2</v>
      </c>
      <c r="J48" s="141">
        <v>0.93</v>
      </c>
      <c r="K48" s="142">
        <v>0.93</v>
      </c>
    </row>
    <row r="49" spans="1:11" ht="15" customHeight="1">
      <c r="A49" s="126" t="s">
        <v>214</v>
      </c>
      <c r="B49" s="127">
        <v>3681.6</v>
      </c>
      <c r="C49" s="128">
        <v>1</v>
      </c>
      <c r="D49" s="146"/>
      <c r="E49" s="130">
        <v>0</v>
      </c>
      <c r="F49" s="137" t="s">
        <v>151</v>
      </c>
      <c r="G49" s="138" t="s">
        <v>151</v>
      </c>
      <c r="H49" s="139" t="s">
        <v>151</v>
      </c>
      <c r="I49" s="140" t="s">
        <v>151</v>
      </c>
      <c r="J49" s="141" t="s">
        <v>151</v>
      </c>
      <c r="K49" s="142" t="s">
        <v>151</v>
      </c>
    </row>
    <row r="50" spans="1:11" ht="15" customHeight="1">
      <c r="A50" s="151" t="s">
        <v>215</v>
      </c>
      <c r="B50" s="152">
        <v>3681.6</v>
      </c>
      <c r="C50" s="153">
        <v>1</v>
      </c>
      <c r="D50" s="154"/>
      <c r="E50" s="130">
        <v>0</v>
      </c>
      <c r="F50" s="137" t="s">
        <v>151</v>
      </c>
      <c r="G50" s="138" t="s">
        <v>151</v>
      </c>
      <c r="H50" s="139" t="s">
        <v>151</v>
      </c>
      <c r="I50" s="155" t="s">
        <v>151</v>
      </c>
      <c r="J50" s="156" t="s">
        <v>151</v>
      </c>
      <c r="K50" s="142" t="s">
        <v>151</v>
      </c>
    </row>
    <row r="51" spans="1:11" ht="21.75" customHeight="1">
      <c r="A51" s="157" t="s">
        <v>257</v>
      </c>
      <c r="B51" s="158">
        <v>210907.50000000003</v>
      </c>
      <c r="C51" s="158"/>
      <c r="D51" s="159"/>
      <c r="E51" s="158">
        <v>6094.951477611941</v>
      </c>
      <c r="F51" s="160">
        <v>110728.14</v>
      </c>
      <c r="G51" s="161">
        <v>71740.34999999999</v>
      </c>
      <c r="H51" s="161">
        <v>71740.34999999999</v>
      </c>
      <c r="I51" s="162">
        <v>0.5250080722591657</v>
      </c>
      <c r="J51" s="163">
        <v>0.3401507769993954</v>
      </c>
      <c r="K51" s="164">
        <v>0.3401507769993954</v>
      </c>
    </row>
    <row r="52" spans="1:11" ht="11.25" customHeight="1">
      <c r="A52" s="406" t="s">
        <v>437</v>
      </c>
      <c r="B52" s="406"/>
      <c r="C52" s="406"/>
      <c r="D52" s="406"/>
      <c r="E52" s="406"/>
      <c r="F52" s="406"/>
      <c r="G52" s="406"/>
      <c r="H52" s="406"/>
      <c r="I52" s="406"/>
      <c r="J52" s="406"/>
      <c r="K52" s="406"/>
    </row>
    <row r="53" ht="11.25" customHeight="1">
      <c r="A53" s="165"/>
    </row>
    <row r="57" spans="1:3" ht="11.25" customHeight="1">
      <c r="A57" s="402" t="s">
        <v>258</v>
      </c>
      <c r="B57" s="402"/>
      <c r="C57" s="166"/>
    </row>
    <row r="58" spans="1:10" ht="11.25" customHeight="1">
      <c r="A58" s="167" t="s">
        <v>259</v>
      </c>
      <c r="B58" s="168"/>
      <c r="C58" s="168"/>
      <c r="D58" s="168"/>
      <c r="E58" s="168"/>
      <c r="F58" s="168"/>
      <c r="G58" s="168"/>
      <c r="H58" s="168"/>
      <c r="I58" s="168"/>
      <c r="J58" s="168"/>
    </row>
    <row r="59" spans="1:10" ht="11.25" customHeight="1">
      <c r="A59" s="167" t="s">
        <v>253</v>
      </c>
      <c r="B59" s="168"/>
      <c r="C59" s="168"/>
      <c r="D59" s="168"/>
      <c r="E59" s="168"/>
      <c r="F59" s="168"/>
      <c r="G59" s="168"/>
      <c r="H59" s="168"/>
      <c r="I59" s="168"/>
      <c r="J59" s="168"/>
    </row>
    <row r="60" spans="1:10" ht="11.25" customHeight="1">
      <c r="A60" s="167" t="s">
        <v>260</v>
      </c>
      <c r="B60" s="168"/>
      <c r="C60" s="168"/>
      <c r="D60" s="168"/>
      <c r="E60" s="168"/>
      <c r="F60" s="168"/>
      <c r="G60" s="168"/>
      <c r="H60" s="168"/>
      <c r="I60" s="168"/>
      <c r="J60" s="168"/>
    </row>
    <row r="61" spans="1:10" ht="11.25" customHeight="1">
      <c r="A61" s="167" t="s">
        <v>261</v>
      </c>
      <c r="B61" s="168"/>
      <c r="C61" s="168"/>
      <c r="D61" s="168"/>
      <c r="E61" s="168"/>
      <c r="F61" s="168"/>
      <c r="G61" s="168"/>
      <c r="H61" s="168"/>
      <c r="I61" s="168"/>
      <c r="J61" s="168"/>
    </row>
    <row r="62" spans="1:10" ht="11.25" customHeight="1">
      <c r="A62" s="167" t="s">
        <v>262</v>
      </c>
      <c r="B62" s="168"/>
      <c r="C62" s="168"/>
      <c r="D62" s="168"/>
      <c r="E62" s="168"/>
      <c r="F62" s="168"/>
      <c r="G62" s="168"/>
      <c r="H62" s="168"/>
      <c r="I62" s="168"/>
      <c r="J62" s="168"/>
    </row>
    <row r="63" spans="1:10" ht="11.25" customHeight="1">
      <c r="A63" s="167" t="s">
        <v>263</v>
      </c>
      <c r="B63" s="168"/>
      <c r="C63" s="168"/>
      <c r="D63" s="168"/>
      <c r="E63" s="168"/>
      <c r="F63" s="168"/>
      <c r="G63" s="168"/>
      <c r="H63" s="168"/>
      <c r="I63" s="168"/>
      <c r="J63" s="168"/>
    </row>
    <row r="64" spans="1:10" ht="11.25" customHeight="1">
      <c r="A64" s="167" t="s">
        <v>264</v>
      </c>
      <c r="B64" s="168"/>
      <c r="C64" s="168"/>
      <c r="D64" s="168"/>
      <c r="E64" s="168"/>
      <c r="F64" s="168"/>
      <c r="G64" s="168"/>
      <c r="H64" s="168"/>
      <c r="I64" s="168"/>
      <c r="J64" s="168"/>
    </row>
    <row r="65" spans="1:10" ht="11.25" customHeight="1">
      <c r="A65" s="167" t="s">
        <v>265</v>
      </c>
      <c r="B65" s="168"/>
      <c r="C65" s="168"/>
      <c r="D65" s="168"/>
      <c r="E65" s="168"/>
      <c r="F65" s="168"/>
      <c r="G65" s="168"/>
      <c r="H65" s="168"/>
      <c r="I65" s="168"/>
      <c r="J65" s="168"/>
    </row>
    <row r="66" spans="1:10" ht="11.25" customHeight="1">
      <c r="A66" s="167" t="s">
        <v>266</v>
      </c>
      <c r="B66" s="168"/>
      <c r="C66" s="168"/>
      <c r="D66" s="168"/>
      <c r="E66" s="168"/>
      <c r="F66" s="168"/>
      <c r="G66" s="168"/>
      <c r="H66" s="168"/>
      <c r="I66" s="168"/>
      <c r="J66" s="168"/>
    </row>
    <row r="67" spans="1:10" ht="11.25" customHeight="1">
      <c r="A67" s="167" t="s">
        <v>267</v>
      </c>
      <c r="B67" s="168"/>
      <c r="C67" s="168"/>
      <c r="D67" s="168"/>
      <c r="E67" s="168"/>
      <c r="F67" s="168"/>
      <c r="G67" s="168"/>
      <c r="H67" s="168"/>
      <c r="I67" s="168"/>
      <c r="J67" s="168"/>
    </row>
    <row r="68" spans="1:10" ht="11.25" customHeight="1">
      <c r="A68" s="167" t="s">
        <v>256</v>
      </c>
      <c r="B68" s="168"/>
      <c r="C68" s="168"/>
      <c r="D68" s="168"/>
      <c r="E68" s="168"/>
      <c r="F68" s="168"/>
      <c r="G68" s="168"/>
      <c r="H68" s="168"/>
      <c r="I68" s="168"/>
      <c r="J68" s="168"/>
    </row>
    <row r="69" spans="1:10" ht="11.25" customHeight="1">
      <c r="A69" s="167" t="s">
        <v>268</v>
      </c>
      <c r="B69" s="168"/>
      <c r="C69" s="168"/>
      <c r="D69" s="168"/>
      <c r="E69" s="168"/>
      <c r="F69" s="168"/>
      <c r="G69" s="168"/>
      <c r="H69" s="168"/>
      <c r="I69" s="168"/>
      <c r="J69" s="168"/>
    </row>
    <row r="70" spans="1:10" ht="11.25" customHeight="1">
      <c r="A70" s="167" t="s">
        <v>248</v>
      </c>
      <c r="B70" s="168"/>
      <c r="C70" s="168"/>
      <c r="D70" s="168"/>
      <c r="E70" s="168"/>
      <c r="F70" s="168"/>
      <c r="G70" s="168"/>
      <c r="H70" s="168"/>
      <c r="I70" s="168"/>
      <c r="J70" s="168"/>
    </row>
    <row r="71" spans="1:10" ht="11.25" customHeight="1">
      <c r="A71" s="167" t="s">
        <v>269</v>
      </c>
      <c r="B71" s="168"/>
      <c r="C71" s="168"/>
      <c r="D71" s="168"/>
      <c r="E71" s="168"/>
      <c r="F71" s="168"/>
      <c r="G71" s="168"/>
      <c r="H71" s="168"/>
      <c r="I71" s="168"/>
      <c r="J71" s="168"/>
    </row>
    <row r="72" spans="1:10" ht="11.25" customHeight="1">
      <c r="A72" s="167" t="s">
        <v>270</v>
      </c>
      <c r="B72" s="168"/>
      <c r="C72" s="168"/>
      <c r="D72" s="168"/>
      <c r="E72" s="168"/>
      <c r="F72" s="168"/>
      <c r="G72" s="168"/>
      <c r="H72" s="168"/>
      <c r="I72" s="168"/>
      <c r="J72" s="168"/>
    </row>
    <row r="73" spans="1:10" ht="11.25" customHeight="1">
      <c r="A73" s="167" t="s">
        <v>271</v>
      </c>
      <c r="B73" s="168"/>
      <c r="C73" s="168"/>
      <c r="D73" s="168"/>
      <c r="E73" s="168"/>
      <c r="F73" s="168"/>
      <c r="G73" s="168"/>
      <c r="H73" s="168"/>
      <c r="I73" s="168"/>
      <c r="J73" s="168"/>
    </row>
    <row r="74" spans="1:10" ht="11.25" customHeight="1">
      <c r="A74" s="167" t="s">
        <v>272</v>
      </c>
      <c r="B74" s="168"/>
      <c r="C74" s="168"/>
      <c r="D74" s="168"/>
      <c r="E74" s="168"/>
      <c r="F74" s="168"/>
      <c r="G74" s="168"/>
      <c r="H74" s="168"/>
      <c r="I74" s="168"/>
      <c r="J74" s="168"/>
    </row>
    <row r="75" spans="1:10" ht="11.25" customHeight="1">
      <c r="A75" s="167" t="s">
        <v>273</v>
      </c>
      <c r="B75" s="168"/>
      <c r="C75" s="168"/>
      <c r="D75" s="168"/>
      <c r="E75" s="168"/>
      <c r="F75" s="168"/>
      <c r="G75" s="168"/>
      <c r="H75" s="168"/>
      <c r="I75" s="168"/>
      <c r="J75" s="168"/>
    </row>
    <row r="76" spans="1:10" ht="11.25" customHeight="1">
      <c r="A76" s="167" t="s">
        <v>249</v>
      </c>
      <c r="B76" s="168"/>
      <c r="C76" s="168"/>
      <c r="D76" s="168"/>
      <c r="E76" s="168"/>
      <c r="F76" s="168"/>
      <c r="G76" s="168"/>
      <c r="H76" s="168"/>
      <c r="I76" s="168"/>
      <c r="J76" s="168"/>
    </row>
    <row r="77" spans="1:10" ht="11.25" customHeight="1">
      <c r="A77" s="167" t="s">
        <v>274</v>
      </c>
      <c r="B77" s="168"/>
      <c r="C77" s="168"/>
      <c r="D77" s="168"/>
      <c r="E77" s="168"/>
      <c r="F77" s="168"/>
      <c r="G77" s="168"/>
      <c r="H77" s="168"/>
      <c r="I77" s="168"/>
      <c r="J77" s="168"/>
    </row>
    <row r="78" spans="1:10" ht="11.25" customHeight="1">
      <c r="A78" s="167" t="s">
        <v>275</v>
      </c>
      <c r="B78" s="168"/>
      <c r="C78" s="168"/>
      <c r="D78" s="168"/>
      <c r="E78" s="168"/>
      <c r="F78" s="168"/>
      <c r="G78" s="168"/>
      <c r="H78" s="168"/>
      <c r="I78" s="168"/>
      <c r="J78" s="168"/>
    </row>
    <row r="79" spans="1:10" ht="11.25" customHeight="1">
      <c r="A79" s="167" t="s">
        <v>276</v>
      </c>
      <c r="B79" s="168"/>
      <c r="C79" s="168"/>
      <c r="D79" s="168"/>
      <c r="E79" s="168"/>
      <c r="F79" s="168"/>
      <c r="G79" s="168"/>
      <c r="H79" s="168"/>
      <c r="I79" s="168"/>
      <c r="J79" s="168"/>
    </row>
    <row r="80" spans="1:10" ht="11.25" customHeight="1">
      <c r="A80" s="167" t="s">
        <v>277</v>
      </c>
      <c r="B80" s="168"/>
      <c r="C80" s="168"/>
      <c r="D80" s="168"/>
      <c r="E80" s="168"/>
      <c r="F80" s="168"/>
      <c r="G80" s="168"/>
      <c r="H80" s="168"/>
      <c r="I80" s="168"/>
      <c r="J80" s="168"/>
    </row>
    <row r="81" spans="1:10" ht="11.25" customHeight="1">
      <c r="A81" s="167" t="s">
        <v>278</v>
      </c>
      <c r="B81" s="168"/>
      <c r="C81" s="168"/>
      <c r="D81" s="168"/>
      <c r="E81" s="168"/>
      <c r="F81" s="168"/>
      <c r="G81" s="168"/>
      <c r="H81" s="168"/>
      <c r="I81" s="168"/>
      <c r="J81" s="168"/>
    </row>
    <row r="82" spans="1:10" ht="11.25" customHeight="1">
      <c r="A82" s="167" t="s">
        <v>279</v>
      </c>
      <c r="B82" s="168"/>
      <c r="C82" s="168"/>
      <c r="D82" s="168"/>
      <c r="E82" s="168"/>
      <c r="F82" s="168"/>
      <c r="G82" s="168"/>
      <c r="H82" s="168"/>
      <c r="I82" s="168"/>
      <c r="J82" s="168"/>
    </row>
    <row r="83" spans="1:10" ht="11.25" customHeight="1">
      <c r="A83" s="167" t="s">
        <v>280</v>
      </c>
      <c r="B83" s="168"/>
      <c r="C83" s="168"/>
      <c r="D83" s="168"/>
      <c r="E83" s="168"/>
      <c r="F83" s="168"/>
      <c r="G83" s="168"/>
      <c r="H83" s="168"/>
      <c r="I83" s="168"/>
      <c r="J83" s="168"/>
    </row>
    <row r="84" spans="1:10" ht="11.25" customHeight="1">
      <c r="A84" s="167" t="s">
        <v>281</v>
      </c>
      <c r="B84" s="168"/>
      <c r="C84" s="168"/>
      <c r="D84" s="168"/>
      <c r="E84" s="168"/>
      <c r="F84" s="168"/>
      <c r="G84" s="168"/>
      <c r="H84" s="168"/>
      <c r="I84" s="168"/>
      <c r="J84" s="168"/>
    </row>
    <row r="85" spans="1:10" ht="11.25" customHeight="1">
      <c r="A85" s="167" t="s">
        <v>252</v>
      </c>
      <c r="B85" s="168"/>
      <c r="C85" s="168"/>
      <c r="D85" s="168"/>
      <c r="E85" s="168"/>
      <c r="F85" s="168"/>
      <c r="G85" s="168"/>
      <c r="H85" s="168"/>
      <c r="I85" s="168"/>
      <c r="J85" s="168"/>
    </row>
    <row r="86" spans="1:10" ht="11.25" customHeight="1">
      <c r="A86" s="167" t="s">
        <v>282</v>
      </c>
      <c r="B86" s="168"/>
      <c r="C86" s="168"/>
      <c r="D86" s="168"/>
      <c r="E86" s="168"/>
      <c r="F86" s="168"/>
      <c r="G86" s="168"/>
      <c r="H86" s="168"/>
      <c r="I86" s="168"/>
      <c r="J86" s="168"/>
    </row>
    <row r="87" spans="1:10" ht="11.25" customHeight="1">
      <c r="A87" s="167" t="s">
        <v>283</v>
      </c>
      <c r="B87" s="168"/>
      <c r="C87" s="168"/>
      <c r="D87" s="168"/>
      <c r="E87" s="168"/>
      <c r="F87" s="168"/>
      <c r="G87" s="168"/>
      <c r="H87" s="168"/>
      <c r="I87" s="168"/>
      <c r="J87" s="168"/>
    </row>
    <row r="88" spans="1:10" ht="11.25" customHeight="1">
      <c r="A88" s="167" t="s">
        <v>254</v>
      </c>
      <c r="B88" s="168"/>
      <c r="C88" s="168"/>
      <c r="D88" s="168"/>
      <c r="E88" s="168"/>
      <c r="F88" s="168"/>
      <c r="G88" s="168"/>
      <c r="H88" s="168"/>
      <c r="I88" s="168"/>
      <c r="J88" s="168"/>
    </row>
    <row r="89" spans="1:10" ht="11.25" customHeight="1">
      <c r="A89" s="167" t="s">
        <v>284</v>
      </c>
      <c r="B89" s="168"/>
      <c r="C89" s="168"/>
      <c r="D89" s="168"/>
      <c r="E89" s="168"/>
      <c r="F89" s="168"/>
      <c r="G89" s="168"/>
      <c r="H89" s="168"/>
      <c r="I89" s="168"/>
      <c r="J89" s="168"/>
    </row>
    <row r="90" spans="1:10" ht="11.25" customHeight="1">
      <c r="A90" s="167" t="s">
        <v>285</v>
      </c>
      <c r="B90" s="168"/>
      <c r="C90" s="168"/>
      <c r="D90" s="168"/>
      <c r="E90" s="168"/>
      <c r="F90" s="168"/>
      <c r="G90" s="168"/>
      <c r="H90" s="168"/>
      <c r="I90" s="168"/>
      <c r="J90" s="168"/>
    </row>
    <row r="91" spans="1:10" ht="11.25" customHeight="1">
      <c r="A91" s="167" t="s">
        <v>286</v>
      </c>
      <c r="B91" s="168"/>
      <c r="C91" s="168"/>
      <c r="D91" s="168"/>
      <c r="E91" s="168"/>
      <c r="F91" s="168"/>
      <c r="G91" s="168"/>
      <c r="H91" s="168"/>
      <c r="I91" s="168"/>
      <c r="J91" s="168"/>
    </row>
    <row r="92" spans="1:10" ht="11.25" customHeight="1">
      <c r="A92" s="167" t="s">
        <v>255</v>
      </c>
      <c r="B92" s="168"/>
      <c r="C92" s="168"/>
      <c r="D92" s="168"/>
      <c r="E92" s="168"/>
      <c r="F92" s="168"/>
      <c r="G92" s="168"/>
      <c r="H92" s="168"/>
      <c r="I92" s="168"/>
      <c r="J92" s="168"/>
    </row>
    <row r="93" spans="1:10" ht="11.25" customHeight="1">
      <c r="A93" s="167" t="s">
        <v>287</v>
      </c>
      <c r="B93" s="168"/>
      <c r="C93" s="168"/>
      <c r="D93" s="168"/>
      <c r="E93" s="168"/>
      <c r="F93" s="168"/>
      <c r="G93" s="168"/>
      <c r="H93" s="168"/>
      <c r="I93" s="168"/>
      <c r="J93" s="168"/>
    </row>
    <row r="94" spans="1:10" ht="11.25" customHeight="1">
      <c r="A94" s="167" t="s">
        <v>288</v>
      </c>
      <c r="B94" s="168"/>
      <c r="C94" s="168"/>
      <c r="D94" s="168"/>
      <c r="E94" s="168"/>
      <c r="F94" s="168"/>
      <c r="G94" s="168"/>
      <c r="H94" s="168"/>
      <c r="I94" s="168"/>
      <c r="J94" s="168"/>
    </row>
    <row r="95" spans="1:10" ht="11.25" customHeight="1">
      <c r="A95" s="167" t="s">
        <v>289</v>
      </c>
      <c r="B95" s="168"/>
      <c r="C95" s="168"/>
      <c r="D95" s="168"/>
      <c r="E95" s="168"/>
      <c r="F95" s="168"/>
      <c r="G95" s="168"/>
      <c r="H95" s="168"/>
      <c r="I95" s="168"/>
      <c r="J95" s="168"/>
    </row>
    <row r="96" spans="1:10" ht="11.25" customHeight="1">
      <c r="A96" s="167" t="s">
        <v>290</v>
      </c>
      <c r="B96" s="168"/>
      <c r="C96" s="168"/>
      <c r="D96" s="168"/>
      <c r="E96" s="168"/>
      <c r="F96" s="168"/>
      <c r="G96" s="168"/>
      <c r="H96" s="168"/>
      <c r="I96" s="168"/>
      <c r="J96" s="168"/>
    </row>
    <row r="97" spans="1:10" ht="11.25" customHeight="1">
      <c r="A97" s="167" t="s">
        <v>291</v>
      </c>
      <c r="B97" s="168"/>
      <c r="C97" s="168"/>
      <c r="D97" s="168"/>
      <c r="E97" s="168"/>
      <c r="F97" s="168"/>
      <c r="G97" s="168"/>
      <c r="H97" s="168"/>
      <c r="I97" s="168"/>
      <c r="J97" s="168"/>
    </row>
    <row r="98" spans="1:10" ht="11.25" customHeight="1">
      <c r="A98" s="167" t="s">
        <v>292</v>
      </c>
      <c r="B98" s="168"/>
      <c r="C98" s="168"/>
      <c r="D98" s="168"/>
      <c r="E98" s="168"/>
      <c r="F98" s="168"/>
      <c r="G98" s="168"/>
      <c r="H98" s="168"/>
      <c r="I98" s="168"/>
      <c r="J98" s="168"/>
    </row>
    <row r="99" spans="1:10" ht="11.25" customHeight="1">
      <c r="A99" s="167" t="s">
        <v>293</v>
      </c>
      <c r="B99" s="168"/>
      <c r="C99" s="168"/>
      <c r="D99" s="168"/>
      <c r="E99" s="168"/>
      <c r="F99" s="168"/>
      <c r="G99" s="168"/>
      <c r="H99" s="168"/>
      <c r="I99" s="168"/>
      <c r="J99" s="168"/>
    </row>
    <row r="100" spans="1:10" ht="11.25" customHeight="1">
      <c r="A100" s="167" t="s">
        <v>294</v>
      </c>
      <c r="B100" s="168"/>
      <c r="C100" s="168"/>
      <c r="D100" s="168"/>
      <c r="E100" s="168"/>
      <c r="F100" s="168"/>
      <c r="G100" s="168"/>
      <c r="H100" s="168"/>
      <c r="I100" s="168"/>
      <c r="J100" s="168"/>
    </row>
    <row r="101" spans="1:10" ht="11.25" customHeight="1">
      <c r="A101" s="167" t="s">
        <v>295</v>
      </c>
      <c r="B101" s="168"/>
      <c r="C101" s="168"/>
      <c r="D101" s="168"/>
      <c r="E101" s="168"/>
      <c r="F101" s="168"/>
      <c r="G101" s="168"/>
      <c r="H101" s="168"/>
      <c r="I101" s="168"/>
      <c r="J101" s="168"/>
    </row>
    <row r="102" spans="1:10" ht="11.25" customHeight="1">
      <c r="A102" s="167" t="s">
        <v>296</v>
      </c>
      <c r="B102" s="168"/>
      <c r="C102" s="168"/>
      <c r="D102" s="168"/>
      <c r="E102" s="168"/>
      <c r="F102" s="168"/>
      <c r="G102" s="168"/>
      <c r="H102" s="168"/>
      <c r="I102" s="168"/>
      <c r="J102" s="168"/>
    </row>
    <row r="103" spans="1:10" ht="11.25" customHeight="1">
      <c r="A103" s="167" t="s">
        <v>251</v>
      </c>
      <c r="B103" s="168"/>
      <c r="C103" s="168"/>
      <c r="D103" s="168"/>
      <c r="E103" s="168"/>
      <c r="F103" s="168"/>
      <c r="G103" s="168"/>
      <c r="H103" s="168"/>
      <c r="I103" s="168"/>
      <c r="J103" s="168"/>
    </row>
    <row r="104" spans="1:10" ht="11.25" customHeight="1">
      <c r="A104" s="167" t="s">
        <v>297</v>
      </c>
      <c r="B104" s="168"/>
      <c r="C104" s="168"/>
      <c r="D104" s="168"/>
      <c r="E104" s="168"/>
      <c r="F104" s="168"/>
      <c r="G104" s="168"/>
      <c r="H104" s="168"/>
      <c r="I104" s="168"/>
      <c r="J104" s="168"/>
    </row>
    <row r="105" spans="1:10" ht="11.25" customHeight="1">
      <c r="A105" s="167" t="s">
        <v>298</v>
      </c>
      <c r="B105" s="168"/>
      <c r="C105" s="168"/>
      <c r="D105" s="168"/>
      <c r="E105" s="168"/>
      <c r="F105" s="168"/>
      <c r="G105" s="168"/>
      <c r="H105" s="168"/>
      <c r="I105" s="168"/>
      <c r="J105" s="168"/>
    </row>
    <row r="106" spans="1:10" ht="11.25" customHeight="1">
      <c r="A106" s="167" t="s">
        <v>299</v>
      </c>
      <c r="B106" s="168"/>
      <c r="C106" s="168"/>
      <c r="D106" s="168"/>
      <c r="E106" s="168"/>
      <c r="F106" s="168"/>
      <c r="G106" s="168"/>
      <c r="H106" s="168"/>
      <c r="I106" s="168"/>
      <c r="J106" s="168"/>
    </row>
    <row r="107" spans="1:10" ht="11.25" customHeight="1">
      <c r="A107" s="167" t="s">
        <v>300</v>
      </c>
      <c r="B107" s="168"/>
      <c r="C107" s="168"/>
      <c r="D107" s="168"/>
      <c r="E107" s="168"/>
      <c r="F107" s="168"/>
      <c r="G107" s="168"/>
      <c r="H107" s="168"/>
      <c r="I107" s="168"/>
      <c r="J107" s="168"/>
    </row>
    <row r="108" spans="1:10" ht="11.25" customHeight="1">
      <c r="A108" s="167" t="s">
        <v>301</v>
      </c>
      <c r="B108" s="168"/>
      <c r="C108" s="168"/>
      <c r="D108" s="168"/>
      <c r="E108" s="168"/>
      <c r="F108" s="168"/>
      <c r="G108" s="168"/>
      <c r="H108" s="168"/>
      <c r="I108" s="168"/>
      <c r="J108" s="168"/>
    </row>
    <row r="109" spans="1:10" ht="11.25" customHeight="1">
      <c r="A109" s="167" t="s">
        <v>302</v>
      </c>
      <c r="B109" s="168"/>
      <c r="C109" s="168"/>
      <c r="D109" s="168"/>
      <c r="E109" s="168"/>
      <c r="F109" s="168"/>
      <c r="G109" s="168"/>
      <c r="H109" s="168"/>
      <c r="I109" s="168"/>
      <c r="J109" s="168"/>
    </row>
    <row r="110" spans="1:10" ht="11.25" customHeight="1">
      <c r="A110" s="167" t="s">
        <v>250</v>
      </c>
      <c r="B110" s="168"/>
      <c r="C110" s="168"/>
      <c r="D110" s="168"/>
      <c r="E110" s="168"/>
      <c r="F110" s="168"/>
      <c r="G110" s="168"/>
      <c r="H110" s="168"/>
      <c r="I110" s="168"/>
      <c r="J110" s="168"/>
    </row>
    <row r="111" spans="1:10" ht="11.25" customHeight="1">
      <c r="A111" s="167" t="s">
        <v>303</v>
      </c>
      <c r="B111" s="168"/>
      <c r="C111" s="168"/>
      <c r="D111" s="168"/>
      <c r="E111" s="168"/>
      <c r="F111" s="168"/>
      <c r="G111" s="168"/>
      <c r="H111" s="168"/>
      <c r="I111" s="168"/>
      <c r="J111" s="168"/>
    </row>
    <row r="112" spans="1:10" ht="11.25" customHeight="1">
      <c r="A112" s="167" t="s">
        <v>304</v>
      </c>
      <c r="B112" s="168"/>
      <c r="C112" s="168"/>
      <c r="D112" s="168"/>
      <c r="E112" s="168"/>
      <c r="F112" s="168"/>
      <c r="G112" s="168"/>
      <c r="H112" s="168"/>
      <c r="I112" s="168"/>
      <c r="J112" s="168"/>
    </row>
    <row r="113" spans="1:10" ht="11.25" customHeight="1">
      <c r="A113" s="167" t="s">
        <v>305</v>
      </c>
      <c r="B113" s="168"/>
      <c r="C113" s="168"/>
      <c r="D113" s="168"/>
      <c r="E113" s="168"/>
      <c r="F113" s="168"/>
      <c r="G113" s="168"/>
      <c r="H113" s="168"/>
      <c r="I113" s="168"/>
      <c r="J113" s="168"/>
    </row>
    <row r="114" spans="1:10" ht="11.25" customHeight="1">
      <c r="A114" s="167" t="s">
        <v>306</v>
      </c>
      <c r="B114" s="168"/>
      <c r="C114" s="168"/>
      <c r="D114" s="168"/>
      <c r="E114" s="168"/>
      <c r="F114" s="168"/>
      <c r="G114" s="168"/>
      <c r="H114" s="168"/>
      <c r="I114" s="168"/>
      <c r="J114" s="168"/>
    </row>
    <row r="115" spans="1:10" ht="11.25" customHeight="1">
      <c r="A115" s="167" t="s">
        <v>307</v>
      </c>
      <c r="B115" s="168"/>
      <c r="C115" s="168"/>
      <c r="D115" s="168"/>
      <c r="E115" s="168"/>
      <c r="F115" s="168"/>
      <c r="G115" s="168"/>
      <c r="H115" s="168"/>
      <c r="I115" s="168"/>
      <c r="J115" s="168"/>
    </row>
    <row r="116" spans="1:10" ht="11.25" customHeight="1">
      <c r="A116" s="167" t="s">
        <v>308</v>
      </c>
      <c r="B116" s="168"/>
      <c r="C116" s="168"/>
      <c r="D116" s="168"/>
      <c r="E116" s="168"/>
      <c r="F116" s="168"/>
      <c r="G116" s="168"/>
      <c r="H116" s="168"/>
      <c r="I116" s="168"/>
      <c r="J116" s="168"/>
    </row>
    <row r="117" spans="1:10" ht="11.25" customHeight="1">
      <c r="A117" s="167" t="s">
        <v>309</v>
      </c>
      <c r="B117" s="168"/>
      <c r="C117" s="168"/>
      <c r="D117" s="168"/>
      <c r="E117" s="168"/>
      <c r="F117" s="168"/>
      <c r="G117" s="168"/>
      <c r="H117" s="168"/>
      <c r="I117" s="168"/>
      <c r="J117" s="168"/>
    </row>
    <row r="118" spans="1:10" ht="11.25" customHeight="1">
      <c r="A118" s="167" t="s">
        <v>310</v>
      </c>
      <c r="B118" s="168"/>
      <c r="C118" s="168"/>
      <c r="D118" s="168"/>
      <c r="E118" s="168"/>
      <c r="F118" s="168"/>
      <c r="G118" s="168"/>
      <c r="H118" s="168"/>
      <c r="I118" s="168"/>
      <c r="J118" s="168"/>
    </row>
    <row r="119" spans="1:10" ht="11.25" customHeight="1">
      <c r="A119" s="167" t="s">
        <v>311</v>
      </c>
      <c r="B119" s="168"/>
      <c r="C119" s="168"/>
      <c r="D119" s="168"/>
      <c r="E119" s="168"/>
      <c r="F119" s="168"/>
      <c r="G119" s="168"/>
      <c r="H119" s="168"/>
      <c r="I119" s="168"/>
      <c r="J119" s="168"/>
    </row>
    <row r="120" spans="1:10" ht="11.25" customHeight="1">
      <c r="A120" s="167" t="s">
        <v>312</v>
      </c>
      <c r="B120" s="168"/>
      <c r="C120" s="168"/>
      <c r="D120" s="168"/>
      <c r="E120" s="168"/>
      <c r="F120" s="168"/>
      <c r="G120" s="168"/>
      <c r="H120" s="168"/>
      <c r="I120" s="168"/>
      <c r="J120" s="168"/>
    </row>
    <row r="121" spans="1:10" ht="11.25" customHeight="1">
      <c r="A121" s="167" t="s">
        <v>313</v>
      </c>
      <c r="B121" s="168"/>
      <c r="C121" s="168"/>
      <c r="D121" s="168"/>
      <c r="E121" s="168"/>
      <c r="F121" s="168"/>
      <c r="G121" s="168"/>
      <c r="H121" s="168"/>
      <c r="I121" s="168"/>
      <c r="J121" s="168"/>
    </row>
    <row r="122" spans="1:10" ht="11.25" customHeight="1">
      <c r="A122" s="167" t="s">
        <v>314</v>
      </c>
      <c r="B122" s="168"/>
      <c r="C122" s="168"/>
      <c r="D122" s="168"/>
      <c r="E122" s="168"/>
      <c r="F122" s="168"/>
      <c r="G122" s="168"/>
      <c r="H122" s="168"/>
      <c r="I122" s="168"/>
      <c r="J122" s="168"/>
    </row>
    <row r="123" spans="1:10" ht="11.25" customHeight="1">
      <c r="A123" s="167" t="s">
        <v>315</v>
      </c>
      <c r="B123" s="168"/>
      <c r="C123" s="168"/>
      <c r="D123" s="168"/>
      <c r="E123" s="168"/>
      <c r="F123" s="168"/>
      <c r="G123" s="168"/>
      <c r="H123" s="168"/>
      <c r="I123" s="168"/>
      <c r="J123" s="168"/>
    </row>
    <row r="124" spans="1:3" ht="11.25" customHeight="1">
      <c r="A124" s="167" t="s">
        <v>316</v>
      </c>
      <c r="B124" s="169"/>
      <c r="C124" s="169"/>
    </row>
    <row r="125" spans="1:3" ht="11.25" customHeight="1">
      <c r="A125" s="170" t="s">
        <v>317</v>
      </c>
      <c r="B125" s="171"/>
      <c r="C125" s="171"/>
    </row>
    <row r="126" spans="1:3" ht="11.25" customHeight="1">
      <c r="A126" s="170" t="s">
        <v>318</v>
      </c>
      <c r="B126" s="171"/>
      <c r="C126" s="171"/>
    </row>
    <row r="127" spans="1:3" ht="11.25" customHeight="1">
      <c r="A127" s="170" t="s">
        <v>319</v>
      </c>
      <c r="B127" s="171"/>
      <c r="C127" s="171"/>
    </row>
    <row r="128" spans="1:3" ht="11.25" customHeight="1">
      <c r="A128" s="170" t="s">
        <v>320</v>
      </c>
      <c r="B128" s="171"/>
      <c r="C128" s="171"/>
    </row>
    <row r="129" spans="1:3" ht="11.25" customHeight="1">
      <c r="A129" s="170" t="s">
        <v>321</v>
      </c>
      <c r="B129" s="171"/>
      <c r="C129" s="171"/>
    </row>
    <row r="130" spans="1:3" ht="11.25" customHeight="1">
      <c r="A130" s="170" t="s">
        <v>322</v>
      </c>
      <c r="B130" s="171"/>
      <c r="C130" s="171"/>
    </row>
    <row r="131" ht="11.25" customHeight="1">
      <c r="A131" s="170" t="s">
        <v>323</v>
      </c>
    </row>
  </sheetData>
  <sheetProtection/>
  <mergeCells count="4">
    <mergeCell ref="A57:B57"/>
    <mergeCell ref="I3:K3"/>
    <mergeCell ref="F3:H3"/>
    <mergeCell ref="A52:K52"/>
  </mergeCells>
  <dataValidations count="2">
    <dataValidation type="list" allowBlank="1" showInputMessage="1" showErrorMessage="1" sqref="D5:D50">
      <formula1>$A$58:$A$131</formula1>
    </dataValidation>
    <dataValidation type="list" allowBlank="1" showInputMessage="1" showErrorMessage="1" sqref="D51">
      <formula1>$A$58:$A$123</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164"/>
  <sheetViews>
    <sheetView zoomScalePageLayoutView="0" workbookViewId="0" topLeftCell="A1">
      <pane xSplit="4" ySplit="1" topLeftCell="E89" activePane="bottomRight" state="frozen"/>
      <selection pane="topLeft" activeCell="A4" sqref="A4:A6"/>
      <selection pane="topRight" activeCell="A4" sqref="A4:A6"/>
      <selection pane="bottomLeft" activeCell="A4" sqref="A4:A6"/>
      <selection pane="bottomRight" activeCell="B163" sqref="B163:AB163"/>
    </sheetView>
  </sheetViews>
  <sheetFormatPr defaultColWidth="10.66015625" defaultRowHeight="10.5"/>
  <cols>
    <col min="1" max="1" width="32" style="5" customWidth="1"/>
    <col min="2" max="2" width="11.33203125" style="5" bestFit="1" customWidth="1"/>
    <col min="3" max="3" width="16" style="5" customWidth="1"/>
    <col min="4" max="4" width="30.83203125" style="5" bestFit="1" customWidth="1"/>
    <col min="5" max="28" width="5.5" style="174" customWidth="1"/>
    <col min="29" max="16384" width="10.66015625" style="5" customWidth="1"/>
  </cols>
  <sheetData>
    <row r="1" spans="1:28" ht="10.5">
      <c r="A1" s="49" t="s">
        <v>35</v>
      </c>
      <c r="B1" s="50" t="s">
        <v>42</v>
      </c>
      <c r="C1" s="50" t="s">
        <v>43</v>
      </c>
      <c r="D1" s="50" t="s">
        <v>44</v>
      </c>
      <c r="E1" s="51" t="s">
        <v>69</v>
      </c>
      <c r="F1" s="51" t="s">
        <v>70</v>
      </c>
      <c r="G1" s="51" t="s">
        <v>71</v>
      </c>
      <c r="H1" s="51" t="s">
        <v>72</v>
      </c>
      <c r="I1" s="51" t="s">
        <v>73</v>
      </c>
      <c r="J1" s="51" t="s">
        <v>74</v>
      </c>
      <c r="K1" s="51" t="s">
        <v>75</v>
      </c>
      <c r="L1" s="51" t="s">
        <v>76</v>
      </c>
      <c r="M1" s="51" t="s">
        <v>77</v>
      </c>
      <c r="N1" s="51" t="s">
        <v>78</v>
      </c>
      <c r="O1" s="51" t="s">
        <v>79</v>
      </c>
      <c r="P1" s="51" t="s">
        <v>80</v>
      </c>
      <c r="Q1" s="51" t="s">
        <v>81</v>
      </c>
      <c r="R1" s="51" t="s">
        <v>82</v>
      </c>
      <c r="S1" s="51" t="s">
        <v>83</v>
      </c>
      <c r="T1" s="51" t="s">
        <v>84</v>
      </c>
      <c r="U1" s="51" t="s">
        <v>85</v>
      </c>
      <c r="V1" s="51" t="s">
        <v>86</v>
      </c>
      <c r="W1" s="51" t="s">
        <v>87</v>
      </c>
      <c r="X1" s="51" t="s">
        <v>88</v>
      </c>
      <c r="Y1" s="51" t="s">
        <v>89</v>
      </c>
      <c r="Z1" s="51" t="s">
        <v>90</v>
      </c>
      <c r="AA1" s="51" t="s">
        <v>91</v>
      </c>
      <c r="AB1" s="52" t="s">
        <v>92</v>
      </c>
    </row>
    <row r="2" spans="1:28" ht="10.5">
      <c r="A2" s="407" t="s">
        <v>141</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9"/>
    </row>
    <row r="3" spans="1:28" ht="9.75">
      <c r="A3" s="17" t="s">
        <v>37</v>
      </c>
      <c r="B3" s="18" t="s">
        <v>50</v>
      </c>
      <c r="C3" s="18" t="s">
        <v>217</v>
      </c>
      <c r="D3" s="18" t="s">
        <v>47</v>
      </c>
      <c r="E3" s="19">
        <v>0.1773</v>
      </c>
      <c r="F3" s="19">
        <v>0.1773</v>
      </c>
      <c r="G3" s="19">
        <v>0.1773</v>
      </c>
      <c r="H3" s="19">
        <v>0.1773</v>
      </c>
      <c r="I3" s="19">
        <v>0.1773</v>
      </c>
      <c r="J3" s="19">
        <v>0.1773</v>
      </c>
      <c r="K3" s="19">
        <v>0.1773</v>
      </c>
      <c r="L3" s="19">
        <v>0.9</v>
      </c>
      <c r="M3" s="19">
        <v>0.9</v>
      </c>
      <c r="N3" s="19">
        <v>0.9</v>
      </c>
      <c r="O3" s="19">
        <v>0.9</v>
      </c>
      <c r="P3" s="19">
        <v>0.9</v>
      </c>
      <c r="Q3" s="19">
        <v>0.9</v>
      </c>
      <c r="R3" s="19">
        <v>0.9</v>
      </c>
      <c r="S3" s="19">
        <v>0.9</v>
      </c>
      <c r="T3" s="19">
        <v>0.9</v>
      </c>
      <c r="U3" s="19">
        <v>0.9</v>
      </c>
      <c r="V3" s="19">
        <v>0.9</v>
      </c>
      <c r="W3" s="19">
        <v>0.9</v>
      </c>
      <c r="X3" s="19">
        <v>0.9</v>
      </c>
      <c r="Y3" s="19">
        <v>0.9</v>
      </c>
      <c r="Z3" s="19">
        <v>0.1773</v>
      </c>
      <c r="AA3" s="19">
        <v>0.1773</v>
      </c>
      <c r="AB3" s="20">
        <v>0.1773</v>
      </c>
    </row>
    <row r="4" spans="1:28" ht="9.75">
      <c r="A4" s="17" t="s">
        <v>218</v>
      </c>
      <c r="B4" s="18"/>
      <c r="C4" s="18"/>
      <c r="D4" s="18" t="s">
        <v>219</v>
      </c>
      <c r="E4" s="19">
        <v>0.1773</v>
      </c>
      <c r="F4" s="19">
        <v>0.1773</v>
      </c>
      <c r="G4" s="19">
        <v>0.1773</v>
      </c>
      <c r="H4" s="19">
        <v>0.1773</v>
      </c>
      <c r="I4" s="19">
        <v>0.1773</v>
      </c>
      <c r="J4" s="19">
        <v>0.1773</v>
      </c>
      <c r="K4" s="19">
        <v>0.1773</v>
      </c>
      <c r="L4" s="19">
        <v>0.1773</v>
      </c>
      <c r="M4" s="19">
        <v>0.1773</v>
      </c>
      <c r="N4" s="19">
        <v>0.1773</v>
      </c>
      <c r="O4" s="19">
        <v>0.1773</v>
      </c>
      <c r="P4" s="19">
        <v>0.1773</v>
      </c>
      <c r="Q4" s="19">
        <v>0.1773</v>
      </c>
      <c r="R4" s="19">
        <v>0.1773</v>
      </c>
      <c r="S4" s="19">
        <v>0.1773</v>
      </c>
      <c r="T4" s="19">
        <v>0.1773</v>
      </c>
      <c r="U4" s="19">
        <v>0.1773</v>
      </c>
      <c r="V4" s="19">
        <v>0.1773</v>
      </c>
      <c r="W4" s="19">
        <v>0.1773</v>
      </c>
      <c r="X4" s="19">
        <v>0.1773</v>
      </c>
      <c r="Y4" s="19">
        <v>0.1773</v>
      </c>
      <c r="Z4" s="19">
        <v>0.1773</v>
      </c>
      <c r="AA4" s="19">
        <v>0.1773</v>
      </c>
      <c r="AB4" s="20">
        <v>0.1773</v>
      </c>
    </row>
    <row r="5" spans="1:28" ht="9.75">
      <c r="A5" s="17" t="s">
        <v>37</v>
      </c>
      <c r="B5" s="18" t="s">
        <v>50</v>
      </c>
      <c r="C5" s="18" t="s">
        <v>220</v>
      </c>
      <c r="D5" s="18" t="s">
        <v>47</v>
      </c>
      <c r="E5" s="19">
        <v>0.1773</v>
      </c>
      <c r="F5" s="19">
        <v>0.1773</v>
      </c>
      <c r="G5" s="19">
        <v>0.1773</v>
      </c>
      <c r="H5" s="19">
        <v>0.1773</v>
      </c>
      <c r="I5" s="19">
        <v>0.1773</v>
      </c>
      <c r="J5" s="19">
        <v>0.1773</v>
      </c>
      <c r="K5" s="19">
        <v>0.1773</v>
      </c>
      <c r="L5" s="19">
        <v>0.1773</v>
      </c>
      <c r="M5" s="19">
        <v>0.5</v>
      </c>
      <c r="N5" s="19">
        <v>0.5</v>
      </c>
      <c r="O5" s="19">
        <v>0.5</v>
      </c>
      <c r="P5" s="19">
        <v>0.5</v>
      </c>
      <c r="Q5" s="19">
        <v>0.5</v>
      </c>
      <c r="R5" s="19">
        <v>0.5</v>
      </c>
      <c r="S5" s="19">
        <v>0.5</v>
      </c>
      <c r="T5" s="19">
        <v>0.5</v>
      </c>
      <c r="U5" s="19">
        <v>0.5</v>
      </c>
      <c r="V5" s="19">
        <v>0.5</v>
      </c>
      <c r="W5" s="19">
        <v>0.5</v>
      </c>
      <c r="X5" s="19">
        <v>0.5</v>
      </c>
      <c r="Y5" s="19">
        <v>0.1773</v>
      </c>
      <c r="Z5" s="19">
        <v>0.1773</v>
      </c>
      <c r="AA5" s="19">
        <v>0.1773</v>
      </c>
      <c r="AB5" s="20">
        <v>0.1773</v>
      </c>
    </row>
    <row r="6" spans="1:28" ht="9.75">
      <c r="A6" s="17" t="s">
        <v>221</v>
      </c>
      <c r="B6" s="18"/>
      <c r="C6" s="18"/>
      <c r="D6" s="18" t="s">
        <v>219</v>
      </c>
      <c r="E6" s="19">
        <v>0.1773</v>
      </c>
      <c r="F6" s="19">
        <v>0.1773</v>
      </c>
      <c r="G6" s="19">
        <v>0.1773</v>
      </c>
      <c r="H6" s="19">
        <v>0.1773</v>
      </c>
      <c r="I6" s="19">
        <v>0.1773</v>
      </c>
      <c r="J6" s="19">
        <v>0.1773</v>
      </c>
      <c r="K6" s="19">
        <v>0.1773</v>
      </c>
      <c r="L6" s="19">
        <v>0.1773</v>
      </c>
      <c r="M6" s="19">
        <v>0.1773</v>
      </c>
      <c r="N6" s="19">
        <v>0.1773</v>
      </c>
      <c r="O6" s="19">
        <v>0.1773</v>
      </c>
      <c r="P6" s="19">
        <v>0.1773</v>
      </c>
      <c r="Q6" s="19">
        <v>0.1773</v>
      </c>
      <c r="R6" s="19">
        <v>0.1773</v>
      </c>
      <c r="S6" s="19">
        <v>0.1773</v>
      </c>
      <c r="T6" s="19">
        <v>0.1773</v>
      </c>
      <c r="U6" s="19">
        <v>0.1773</v>
      </c>
      <c r="V6" s="19">
        <v>0.1773</v>
      </c>
      <c r="W6" s="19">
        <v>0.1773</v>
      </c>
      <c r="X6" s="19">
        <v>0.1773</v>
      </c>
      <c r="Y6" s="19">
        <v>0.1773</v>
      </c>
      <c r="Z6" s="19">
        <v>0.1773</v>
      </c>
      <c r="AA6" s="19">
        <v>0.1773</v>
      </c>
      <c r="AB6" s="20">
        <v>0.1773</v>
      </c>
    </row>
    <row r="7" spans="1:28" ht="9.75">
      <c r="A7" s="17"/>
      <c r="B7" s="18"/>
      <c r="C7" s="18"/>
      <c r="D7" s="18"/>
      <c r="E7" s="19"/>
      <c r="F7" s="19"/>
      <c r="G7" s="19"/>
      <c r="H7" s="19"/>
      <c r="I7" s="19"/>
      <c r="J7" s="19"/>
      <c r="K7" s="19"/>
      <c r="L7" s="19"/>
      <c r="M7" s="19"/>
      <c r="N7" s="19"/>
      <c r="O7" s="19"/>
      <c r="P7" s="19"/>
      <c r="Q7" s="19"/>
      <c r="R7" s="19"/>
      <c r="S7" s="19"/>
      <c r="T7" s="19"/>
      <c r="U7" s="19"/>
      <c r="V7" s="19"/>
      <c r="W7" s="19"/>
      <c r="X7" s="19"/>
      <c r="Y7" s="19"/>
      <c r="Z7" s="19"/>
      <c r="AA7" s="19"/>
      <c r="AB7" s="20"/>
    </row>
    <row r="8" spans="1:28" ht="9.75">
      <c r="A8" s="17" t="s">
        <v>378</v>
      </c>
      <c r="B8" s="18" t="s">
        <v>50</v>
      </c>
      <c r="C8" s="18" t="s">
        <v>217</v>
      </c>
      <c r="D8" s="18" t="s">
        <v>47</v>
      </c>
      <c r="E8" s="19">
        <v>0.35</v>
      </c>
      <c r="F8" s="19">
        <v>0.35</v>
      </c>
      <c r="G8" s="19">
        <v>0.35</v>
      </c>
      <c r="H8" s="19">
        <v>0.35</v>
      </c>
      <c r="I8" s="19">
        <v>0.35</v>
      </c>
      <c r="J8" s="19">
        <v>0.35</v>
      </c>
      <c r="K8" s="19">
        <v>0.35</v>
      </c>
      <c r="L8" s="19">
        <v>0.35</v>
      </c>
      <c r="M8" s="19">
        <v>0.95</v>
      </c>
      <c r="N8" s="19">
        <v>0.95</v>
      </c>
      <c r="O8" s="19">
        <v>0.95</v>
      </c>
      <c r="P8" s="19">
        <v>0.95</v>
      </c>
      <c r="Q8" s="19">
        <v>0.95</v>
      </c>
      <c r="R8" s="19">
        <v>0.95</v>
      </c>
      <c r="S8" s="19">
        <v>0.95</v>
      </c>
      <c r="T8" s="19">
        <v>0.95</v>
      </c>
      <c r="U8" s="19">
        <v>0.95</v>
      </c>
      <c r="V8" s="19">
        <v>0.35</v>
      </c>
      <c r="W8" s="19">
        <v>0.35</v>
      </c>
      <c r="X8" s="19">
        <v>0.35</v>
      </c>
      <c r="Y8" s="19">
        <v>0.35</v>
      </c>
      <c r="Z8" s="19">
        <v>0.35</v>
      </c>
      <c r="AA8" s="19">
        <v>0.35</v>
      </c>
      <c r="AB8" s="20">
        <v>0.35</v>
      </c>
    </row>
    <row r="9" spans="1:28" ht="9.75">
      <c r="A9" s="17" t="s">
        <v>218</v>
      </c>
      <c r="B9" s="18"/>
      <c r="C9" s="18"/>
      <c r="D9" s="18" t="s">
        <v>219</v>
      </c>
      <c r="E9" s="19">
        <v>0.35</v>
      </c>
      <c r="F9" s="19">
        <v>0.35</v>
      </c>
      <c r="G9" s="19">
        <v>0.35</v>
      </c>
      <c r="H9" s="19">
        <v>0.35</v>
      </c>
      <c r="I9" s="19">
        <v>0.35</v>
      </c>
      <c r="J9" s="19">
        <v>0.35</v>
      </c>
      <c r="K9" s="19">
        <v>0.35</v>
      </c>
      <c r="L9" s="19">
        <v>0.35</v>
      </c>
      <c r="M9" s="19">
        <v>0.35</v>
      </c>
      <c r="N9" s="19">
        <v>0.35</v>
      </c>
      <c r="O9" s="19">
        <v>0.35</v>
      </c>
      <c r="P9" s="19">
        <v>0.35</v>
      </c>
      <c r="Q9" s="19">
        <v>0.35</v>
      </c>
      <c r="R9" s="19">
        <v>0.35</v>
      </c>
      <c r="S9" s="19">
        <v>0.35</v>
      </c>
      <c r="T9" s="19">
        <v>0.35</v>
      </c>
      <c r="U9" s="19">
        <v>0.35</v>
      </c>
      <c r="V9" s="19">
        <v>0.35</v>
      </c>
      <c r="W9" s="19">
        <v>0.35</v>
      </c>
      <c r="X9" s="19">
        <v>0.35</v>
      </c>
      <c r="Y9" s="19">
        <v>0.35</v>
      </c>
      <c r="Z9" s="19">
        <v>0.35</v>
      </c>
      <c r="AA9" s="19">
        <v>0.35</v>
      </c>
      <c r="AB9" s="20">
        <v>0.35</v>
      </c>
    </row>
    <row r="10" spans="1:28" ht="9.75">
      <c r="A10" s="17" t="s">
        <v>379</v>
      </c>
      <c r="B10" s="18" t="s">
        <v>50</v>
      </c>
      <c r="C10" s="18" t="s">
        <v>220</v>
      </c>
      <c r="D10" s="18" t="s">
        <v>47</v>
      </c>
      <c r="E10" s="19">
        <v>0.25</v>
      </c>
      <c r="F10" s="19">
        <v>0.25</v>
      </c>
      <c r="G10" s="19">
        <v>0.25</v>
      </c>
      <c r="H10" s="19">
        <v>0.25</v>
      </c>
      <c r="I10" s="19">
        <v>0.25</v>
      </c>
      <c r="J10" s="19">
        <v>0.25</v>
      </c>
      <c r="K10" s="19">
        <v>0.25</v>
      </c>
      <c r="L10" s="19">
        <v>0.25</v>
      </c>
      <c r="M10" s="19">
        <v>0.5</v>
      </c>
      <c r="N10" s="19">
        <v>0.5</v>
      </c>
      <c r="O10" s="19">
        <v>0.5</v>
      </c>
      <c r="P10" s="19">
        <v>0.5</v>
      </c>
      <c r="Q10" s="19">
        <v>0.5</v>
      </c>
      <c r="R10" s="19">
        <v>0.5</v>
      </c>
      <c r="S10" s="19">
        <v>0.5</v>
      </c>
      <c r="T10" s="19">
        <v>0.5</v>
      </c>
      <c r="U10" s="19">
        <v>0.5</v>
      </c>
      <c r="V10" s="19">
        <v>0.25</v>
      </c>
      <c r="W10" s="19">
        <v>0.25</v>
      </c>
      <c r="X10" s="19">
        <v>0.25</v>
      </c>
      <c r="Y10" s="19">
        <v>0.25</v>
      </c>
      <c r="Z10" s="19">
        <v>0.25</v>
      </c>
      <c r="AA10" s="19">
        <v>0.25</v>
      </c>
      <c r="AB10" s="20">
        <v>0.25</v>
      </c>
    </row>
    <row r="11" spans="1:28" ht="9.75">
      <c r="A11" s="17" t="s">
        <v>221</v>
      </c>
      <c r="B11" s="18"/>
      <c r="C11" s="18"/>
      <c r="D11" s="18" t="s">
        <v>219</v>
      </c>
      <c r="E11" s="19">
        <v>0.25</v>
      </c>
      <c r="F11" s="19">
        <v>0.25</v>
      </c>
      <c r="G11" s="19">
        <v>0.25</v>
      </c>
      <c r="H11" s="19">
        <v>0.25</v>
      </c>
      <c r="I11" s="19">
        <v>0.25</v>
      </c>
      <c r="J11" s="19">
        <v>0.25</v>
      </c>
      <c r="K11" s="19">
        <v>0.25</v>
      </c>
      <c r="L11" s="19">
        <v>0.25</v>
      </c>
      <c r="M11" s="19">
        <v>0.25</v>
      </c>
      <c r="N11" s="19">
        <v>0.25</v>
      </c>
      <c r="O11" s="19">
        <v>0.25</v>
      </c>
      <c r="P11" s="19">
        <v>0.25</v>
      </c>
      <c r="Q11" s="19">
        <v>0.25</v>
      </c>
      <c r="R11" s="19">
        <v>0.25</v>
      </c>
      <c r="S11" s="19">
        <v>0.25</v>
      </c>
      <c r="T11" s="19">
        <v>0.25</v>
      </c>
      <c r="U11" s="19">
        <v>0.25</v>
      </c>
      <c r="V11" s="19">
        <v>0.25</v>
      </c>
      <c r="W11" s="19">
        <v>0.25</v>
      </c>
      <c r="X11" s="19">
        <v>0.25</v>
      </c>
      <c r="Y11" s="19">
        <v>0.25</v>
      </c>
      <c r="Z11" s="19">
        <v>0.25</v>
      </c>
      <c r="AA11" s="19">
        <v>0.25</v>
      </c>
      <c r="AB11" s="20">
        <v>0.25</v>
      </c>
    </row>
    <row r="12" spans="1:28" ht="9.75">
      <c r="A12" s="17"/>
      <c r="B12" s="18"/>
      <c r="C12" s="18"/>
      <c r="D12" s="18"/>
      <c r="E12" s="19"/>
      <c r="F12" s="19"/>
      <c r="G12" s="19"/>
      <c r="H12" s="19"/>
      <c r="I12" s="19"/>
      <c r="J12" s="19"/>
      <c r="K12" s="19"/>
      <c r="L12" s="19"/>
      <c r="M12" s="19"/>
      <c r="N12" s="19"/>
      <c r="O12" s="19"/>
      <c r="P12" s="19"/>
      <c r="Q12" s="19"/>
      <c r="R12" s="19"/>
      <c r="S12" s="19"/>
      <c r="T12" s="19"/>
      <c r="U12" s="19"/>
      <c r="V12" s="19"/>
      <c r="W12" s="19"/>
      <c r="X12" s="19"/>
      <c r="Y12" s="19"/>
      <c r="Z12" s="19"/>
      <c r="AA12" s="19"/>
      <c r="AB12" s="20"/>
    </row>
    <row r="13" spans="1:28" ht="9.75">
      <c r="A13" s="17" t="s">
        <v>222</v>
      </c>
      <c r="B13" s="18" t="s">
        <v>50</v>
      </c>
      <c r="C13" s="18" t="s">
        <v>217</v>
      </c>
      <c r="D13" s="18" t="s">
        <v>47</v>
      </c>
      <c r="E13" s="19">
        <v>0.1</v>
      </c>
      <c r="F13" s="19">
        <v>0.1</v>
      </c>
      <c r="G13" s="19">
        <v>0.1</v>
      </c>
      <c r="H13" s="19">
        <v>0.1</v>
      </c>
      <c r="I13" s="19">
        <v>0.1</v>
      </c>
      <c r="J13" s="19">
        <v>0.1</v>
      </c>
      <c r="K13" s="19">
        <v>0.1</v>
      </c>
      <c r="L13" s="19">
        <v>0.1</v>
      </c>
      <c r="M13" s="19">
        <v>0.15</v>
      </c>
      <c r="N13" s="19">
        <v>0.15</v>
      </c>
      <c r="O13" s="19">
        <v>0.25</v>
      </c>
      <c r="P13" s="19">
        <v>0.25</v>
      </c>
      <c r="Q13" s="19">
        <v>0.25</v>
      </c>
      <c r="R13" s="19">
        <v>0.15</v>
      </c>
      <c r="S13" s="19">
        <v>0.15</v>
      </c>
      <c r="T13" s="19">
        <v>0.1</v>
      </c>
      <c r="U13" s="19">
        <v>0.1</v>
      </c>
      <c r="V13" s="19">
        <v>0.1</v>
      </c>
      <c r="W13" s="19">
        <v>0.1</v>
      </c>
      <c r="X13" s="19">
        <v>0.1</v>
      </c>
      <c r="Y13" s="19">
        <v>0.1</v>
      </c>
      <c r="Z13" s="19">
        <v>0.1</v>
      </c>
      <c r="AA13" s="19">
        <v>0.1</v>
      </c>
      <c r="AB13" s="20">
        <v>0.1</v>
      </c>
    </row>
    <row r="14" spans="1:28" ht="9.75">
      <c r="A14" s="17" t="s">
        <v>218</v>
      </c>
      <c r="B14" s="18"/>
      <c r="C14" s="18"/>
      <c r="D14" s="18" t="s">
        <v>219</v>
      </c>
      <c r="E14" s="19">
        <v>0.1</v>
      </c>
      <c r="F14" s="19">
        <v>0.1</v>
      </c>
      <c r="G14" s="19">
        <v>0.1</v>
      </c>
      <c r="H14" s="19">
        <v>0.1</v>
      </c>
      <c r="I14" s="19">
        <v>0.1</v>
      </c>
      <c r="J14" s="19">
        <v>0.1</v>
      </c>
      <c r="K14" s="19">
        <v>0.1</v>
      </c>
      <c r="L14" s="19">
        <v>0.1</v>
      </c>
      <c r="M14" s="19">
        <v>0.1</v>
      </c>
      <c r="N14" s="19">
        <v>0.1</v>
      </c>
      <c r="O14" s="19">
        <v>0.1</v>
      </c>
      <c r="P14" s="19">
        <v>0.1</v>
      </c>
      <c r="Q14" s="19">
        <v>0.1</v>
      </c>
      <c r="R14" s="19">
        <v>0.1</v>
      </c>
      <c r="S14" s="19">
        <v>0.1</v>
      </c>
      <c r="T14" s="19">
        <v>0.1</v>
      </c>
      <c r="U14" s="19">
        <v>0.1</v>
      </c>
      <c r="V14" s="19">
        <v>0.1</v>
      </c>
      <c r="W14" s="19">
        <v>0.1</v>
      </c>
      <c r="X14" s="19">
        <v>0.1</v>
      </c>
      <c r="Y14" s="19">
        <v>0.1</v>
      </c>
      <c r="Z14" s="19">
        <v>0.1</v>
      </c>
      <c r="AA14" s="19">
        <v>0.1</v>
      </c>
      <c r="AB14" s="20">
        <v>0.1</v>
      </c>
    </row>
    <row r="15" spans="1:28" ht="9.75">
      <c r="A15" s="17" t="s">
        <v>222</v>
      </c>
      <c r="B15" s="18" t="s">
        <v>50</v>
      </c>
      <c r="C15" s="18" t="s">
        <v>220</v>
      </c>
      <c r="D15" s="18" t="s">
        <v>47</v>
      </c>
      <c r="E15" s="19">
        <v>0.1</v>
      </c>
      <c r="F15" s="19">
        <v>0.1</v>
      </c>
      <c r="G15" s="19">
        <v>0.1</v>
      </c>
      <c r="H15" s="19">
        <v>0.1</v>
      </c>
      <c r="I15" s="19">
        <v>0.1</v>
      </c>
      <c r="J15" s="19">
        <v>0.1</v>
      </c>
      <c r="K15" s="19">
        <v>0.1</v>
      </c>
      <c r="L15" s="19">
        <v>0.1</v>
      </c>
      <c r="M15" s="19">
        <v>0.15</v>
      </c>
      <c r="N15" s="19">
        <v>0.15</v>
      </c>
      <c r="O15" s="19">
        <v>0.25</v>
      </c>
      <c r="P15" s="19">
        <v>0.25</v>
      </c>
      <c r="Q15" s="19">
        <v>0.25</v>
      </c>
      <c r="R15" s="19">
        <v>0.15</v>
      </c>
      <c r="S15" s="19">
        <v>0.15</v>
      </c>
      <c r="T15" s="19">
        <v>0.1</v>
      </c>
      <c r="U15" s="19">
        <v>0.1</v>
      </c>
      <c r="V15" s="19">
        <v>0.1</v>
      </c>
      <c r="W15" s="19">
        <v>0.1</v>
      </c>
      <c r="X15" s="19">
        <v>0.1</v>
      </c>
      <c r="Y15" s="19">
        <v>0.1</v>
      </c>
      <c r="Z15" s="19">
        <v>0.1</v>
      </c>
      <c r="AA15" s="19">
        <v>0.1</v>
      </c>
      <c r="AB15" s="20">
        <v>0.1</v>
      </c>
    </row>
    <row r="16" spans="1:28" ht="9.75">
      <c r="A16" s="17" t="s">
        <v>221</v>
      </c>
      <c r="B16" s="18"/>
      <c r="C16" s="18"/>
      <c r="D16" s="18" t="s">
        <v>219</v>
      </c>
      <c r="E16" s="19">
        <v>0.1</v>
      </c>
      <c r="F16" s="19">
        <v>0.1</v>
      </c>
      <c r="G16" s="19">
        <v>0.1</v>
      </c>
      <c r="H16" s="19">
        <v>0.1</v>
      </c>
      <c r="I16" s="19">
        <v>0.1</v>
      </c>
      <c r="J16" s="19">
        <v>0.1</v>
      </c>
      <c r="K16" s="19">
        <v>0.1</v>
      </c>
      <c r="L16" s="19">
        <v>0.1</v>
      </c>
      <c r="M16" s="19">
        <v>0.1</v>
      </c>
      <c r="N16" s="19">
        <v>0.1</v>
      </c>
      <c r="O16" s="19">
        <v>0.1</v>
      </c>
      <c r="P16" s="19">
        <v>0.1</v>
      </c>
      <c r="Q16" s="19">
        <v>0.1</v>
      </c>
      <c r="R16" s="19">
        <v>0.1</v>
      </c>
      <c r="S16" s="19">
        <v>0.1</v>
      </c>
      <c r="T16" s="19">
        <v>0.1</v>
      </c>
      <c r="U16" s="19">
        <v>0.1</v>
      </c>
      <c r="V16" s="19">
        <v>0.1</v>
      </c>
      <c r="W16" s="19">
        <v>0.1</v>
      </c>
      <c r="X16" s="19">
        <v>0.1</v>
      </c>
      <c r="Y16" s="19">
        <v>0.1</v>
      </c>
      <c r="Z16" s="19">
        <v>0.1</v>
      </c>
      <c r="AA16" s="19">
        <v>0.1</v>
      </c>
      <c r="AB16" s="20">
        <v>0.1</v>
      </c>
    </row>
    <row r="17" spans="1:28" ht="9.75">
      <c r="A17" s="17"/>
      <c r="B17" s="18"/>
      <c r="C17" s="18"/>
      <c r="D17" s="18"/>
      <c r="E17" s="19"/>
      <c r="F17" s="19"/>
      <c r="G17" s="19"/>
      <c r="H17" s="19"/>
      <c r="I17" s="19"/>
      <c r="J17" s="19"/>
      <c r="K17" s="19"/>
      <c r="L17" s="19"/>
      <c r="M17" s="19"/>
      <c r="N17" s="19"/>
      <c r="O17" s="19"/>
      <c r="P17" s="19"/>
      <c r="Q17" s="19"/>
      <c r="R17" s="19"/>
      <c r="S17" s="19"/>
      <c r="T17" s="19"/>
      <c r="U17" s="19"/>
      <c r="V17" s="19"/>
      <c r="W17" s="19"/>
      <c r="X17" s="19"/>
      <c r="Y17" s="19"/>
      <c r="Z17" s="19"/>
      <c r="AA17" s="19"/>
      <c r="AB17" s="20"/>
    </row>
    <row r="18" spans="1:28" ht="9.75">
      <c r="A18" s="17" t="s">
        <v>223</v>
      </c>
      <c r="B18" s="18" t="s">
        <v>50</v>
      </c>
      <c r="C18" s="18" t="s">
        <v>217</v>
      </c>
      <c r="D18" s="18" t="s">
        <v>47</v>
      </c>
      <c r="E18" s="19">
        <v>0.02</v>
      </c>
      <c r="F18" s="19">
        <v>0.02</v>
      </c>
      <c r="G18" s="19">
        <v>0.02</v>
      </c>
      <c r="H18" s="19">
        <v>0.02</v>
      </c>
      <c r="I18" s="19">
        <v>0.02</v>
      </c>
      <c r="J18" s="19">
        <v>0.02</v>
      </c>
      <c r="K18" s="19">
        <v>0.02</v>
      </c>
      <c r="L18" s="19">
        <v>0.02</v>
      </c>
      <c r="M18" s="19">
        <v>0.15</v>
      </c>
      <c r="N18" s="19">
        <v>0.15</v>
      </c>
      <c r="O18" s="19">
        <v>0.2</v>
      </c>
      <c r="P18" s="19">
        <v>0.2</v>
      </c>
      <c r="Q18" s="19">
        <v>0.2</v>
      </c>
      <c r="R18" s="19">
        <v>0.1</v>
      </c>
      <c r="S18" s="19">
        <v>0.1</v>
      </c>
      <c r="T18" s="19">
        <v>0.02</v>
      </c>
      <c r="U18" s="19">
        <v>0.02</v>
      </c>
      <c r="V18" s="19">
        <v>0.02</v>
      </c>
      <c r="W18" s="19">
        <v>0.02</v>
      </c>
      <c r="X18" s="19">
        <v>0.02</v>
      </c>
      <c r="Y18" s="19">
        <v>0.02</v>
      </c>
      <c r="Z18" s="19">
        <v>0.02</v>
      </c>
      <c r="AA18" s="19">
        <v>0.02</v>
      </c>
      <c r="AB18" s="20">
        <v>0.02</v>
      </c>
    </row>
    <row r="19" spans="1:28" ht="9.75">
      <c r="A19" s="17" t="s">
        <v>218</v>
      </c>
      <c r="B19" s="18"/>
      <c r="C19" s="18"/>
      <c r="D19" s="18" t="s">
        <v>219</v>
      </c>
      <c r="E19" s="19">
        <v>0.02</v>
      </c>
      <c r="F19" s="19">
        <v>0.02</v>
      </c>
      <c r="G19" s="19">
        <v>0.02</v>
      </c>
      <c r="H19" s="19">
        <v>0.02</v>
      </c>
      <c r="I19" s="19">
        <v>0.02</v>
      </c>
      <c r="J19" s="19">
        <v>0.02</v>
      </c>
      <c r="K19" s="19">
        <v>0.02</v>
      </c>
      <c r="L19" s="19">
        <v>0.02</v>
      </c>
      <c r="M19" s="19">
        <v>0.02</v>
      </c>
      <c r="N19" s="19">
        <v>0.02</v>
      </c>
      <c r="O19" s="19">
        <v>0.02</v>
      </c>
      <c r="P19" s="19">
        <v>0.02</v>
      </c>
      <c r="Q19" s="19">
        <v>0.02</v>
      </c>
      <c r="R19" s="19">
        <v>0.02</v>
      </c>
      <c r="S19" s="19">
        <v>0.02</v>
      </c>
      <c r="T19" s="19">
        <v>0.02</v>
      </c>
      <c r="U19" s="19">
        <v>0.02</v>
      </c>
      <c r="V19" s="19">
        <v>0.02</v>
      </c>
      <c r="W19" s="19">
        <v>0.02</v>
      </c>
      <c r="X19" s="19">
        <v>0.02</v>
      </c>
      <c r="Y19" s="19">
        <v>0.02</v>
      </c>
      <c r="Z19" s="19">
        <v>0.02</v>
      </c>
      <c r="AA19" s="19">
        <v>0.02</v>
      </c>
      <c r="AB19" s="20">
        <v>0.02</v>
      </c>
    </row>
    <row r="20" spans="1:28" ht="9.75">
      <c r="A20" s="17" t="s">
        <v>223</v>
      </c>
      <c r="B20" s="18" t="s">
        <v>50</v>
      </c>
      <c r="C20" s="18" t="s">
        <v>220</v>
      </c>
      <c r="D20" s="18" t="s">
        <v>47</v>
      </c>
      <c r="E20" s="19">
        <v>0.02</v>
      </c>
      <c r="F20" s="19">
        <v>0.02</v>
      </c>
      <c r="G20" s="19">
        <v>0.02</v>
      </c>
      <c r="H20" s="19">
        <v>0.02</v>
      </c>
      <c r="I20" s="19">
        <v>0.02</v>
      </c>
      <c r="J20" s="19">
        <v>0.02</v>
      </c>
      <c r="K20" s="19">
        <v>0.02</v>
      </c>
      <c r="L20" s="19">
        <v>0.02</v>
      </c>
      <c r="M20" s="19">
        <v>0.15</v>
      </c>
      <c r="N20" s="19">
        <v>0.15</v>
      </c>
      <c r="O20" s="19">
        <v>0.2</v>
      </c>
      <c r="P20" s="19">
        <v>0.2</v>
      </c>
      <c r="Q20" s="19">
        <v>0.2</v>
      </c>
      <c r="R20" s="19">
        <v>0.1</v>
      </c>
      <c r="S20" s="19">
        <v>0.1</v>
      </c>
      <c r="T20" s="19">
        <v>0.02</v>
      </c>
      <c r="U20" s="19">
        <v>0.02</v>
      </c>
      <c r="V20" s="19">
        <v>0.02</v>
      </c>
      <c r="W20" s="19">
        <v>0.02</v>
      </c>
      <c r="X20" s="19">
        <v>0.02</v>
      </c>
      <c r="Y20" s="19">
        <v>0.02</v>
      </c>
      <c r="Z20" s="19">
        <v>0.02</v>
      </c>
      <c r="AA20" s="19">
        <v>0.02</v>
      </c>
      <c r="AB20" s="20">
        <v>0.02</v>
      </c>
    </row>
    <row r="21" spans="1:28" ht="9.75">
      <c r="A21" s="17" t="s">
        <v>221</v>
      </c>
      <c r="B21" s="18"/>
      <c r="C21" s="18"/>
      <c r="D21" s="18" t="s">
        <v>219</v>
      </c>
      <c r="E21" s="19">
        <v>0.02</v>
      </c>
      <c r="F21" s="19">
        <v>0.02</v>
      </c>
      <c r="G21" s="19">
        <v>0.02</v>
      </c>
      <c r="H21" s="19">
        <v>0.02</v>
      </c>
      <c r="I21" s="19">
        <v>0.02</v>
      </c>
      <c r="J21" s="19">
        <v>0.02</v>
      </c>
      <c r="K21" s="19">
        <v>0.02</v>
      </c>
      <c r="L21" s="19">
        <v>0.02</v>
      </c>
      <c r="M21" s="19">
        <v>0.02</v>
      </c>
      <c r="N21" s="19">
        <v>0.02</v>
      </c>
      <c r="O21" s="19">
        <v>0.02</v>
      </c>
      <c r="P21" s="19">
        <v>0.02</v>
      </c>
      <c r="Q21" s="19">
        <v>0.02</v>
      </c>
      <c r="R21" s="19">
        <v>0.02</v>
      </c>
      <c r="S21" s="19">
        <v>0.02</v>
      </c>
      <c r="T21" s="19">
        <v>0.02</v>
      </c>
      <c r="U21" s="19">
        <v>0.02</v>
      </c>
      <c r="V21" s="19">
        <v>0.02</v>
      </c>
      <c r="W21" s="19">
        <v>0.02</v>
      </c>
      <c r="X21" s="19">
        <v>0.02</v>
      </c>
      <c r="Y21" s="19">
        <v>0.02</v>
      </c>
      <c r="Z21" s="19">
        <v>0.02</v>
      </c>
      <c r="AA21" s="19">
        <v>0.02</v>
      </c>
      <c r="AB21" s="20">
        <v>0.02</v>
      </c>
    </row>
    <row r="22" spans="1:28" ht="9.75">
      <c r="A22" s="17"/>
      <c r="B22" s="18"/>
      <c r="C22" s="18"/>
      <c r="D22" s="18"/>
      <c r="E22" s="19"/>
      <c r="F22" s="19"/>
      <c r="G22" s="19"/>
      <c r="H22" s="19"/>
      <c r="I22" s="19"/>
      <c r="J22" s="19"/>
      <c r="K22" s="19"/>
      <c r="L22" s="19"/>
      <c r="M22" s="19"/>
      <c r="N22" s="19"/>
      <c r="O22" s="19"/>
      <c r="P22" s="19"/>
      <c r="Q22" s="19"/>
      <c r="R22" s="19"/>
      <c r="S22" s="19"/>
      <c r="T22" s="19"/>
      <c r="U22" s="19"/>
      <c r="V22" s="19"/>
      <c r="W22" s="19"/>
      <c r="X22" s="19"/>
      <c r="Y22" s="19"/>
      <c r="Z22" s="19"/>
      <c r="AA22" s="19"/>
      <c r="AB22" s="20"/>
    </row>
    <row r="23" spans="1:28" ht="9.75">
      <c r="A23" s="17" t="s">
        <v>336</v>
      </c>
      <c r="B23" s="18" t="s">
        <v>50</v>
      </c>
      <c r="C23" s="18" t="s">
        <v>46</v>
      </c>
      <c r="D23" s="18" t="s">
        <v>53</v>
      </c>
      <c r="E23" s="19">
        <v>0</v>
      </c>
      <c r="F23" s="19">
        <v>0</v>
      </c>
      <c r="G23" s="19">
        <v>0</v>
      </c>
      <c r="H23" s="19">
        <v>0</v>
      </c>
      <c r="I23" s="19">
        <v>0</v>
      </c>
      <c r="J23" s="19">
        <v>0</v>
      </c>
      <c r="K23" s="19">
        <v>0</v>
      </c>
      <c r="L23" s="19">
        <v>0</v>
      </c>
      <c r="M23" s="19">
        <v>0.3</v>
      </c>
      <c r="N23" s="19">
        <v>0.3</v>
      </c>
      <c r="O23" s="19">
        <v>0.3</v>
      </c>
      <c r="P23" s="19">
        <v>0.3</v>
      </c>
      <c r="Q23" s="19">
        <v>0.3</v>
      </c>
      <c r="R23" s="19">
        <v>0.3</v>
      </c>
      <c r="S23" s="19">
        <v>0.3</v>
      </c>
      <c r="T23" s="19">
        <v>0.15</v>
      </c>
      <c r="U23" s="19">
        <v>0</v>
      </c>
      <c r="V23" s="19">
        <v>0</v>
      </c>
      <c r="W23" s="19">
        <v>0</v>
      </c>
      <c r="X23" s="19">
        <v>0</v>
      </c>
      <c r="Y23" s="19">
        <v>0</v>
      </c>
      <c r="Z23" s="19">
        <v>0</v>
      </c>
      <c r="AA23" s="19">
        <v>0</v>
      </c>
      <c r="AB23" s="20">
        <v>0</v>
      </c>
    </row>
    <row r="24" spans="1:28" ht="9.75">
      <c r="A24" s="17"/>
      <c r="B24" s="18"/>
      <c r="C24" s="18"/>
      <c r="D24" s="18" t="s">
        <v>57</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20">
        <v>0</v>
      </c>
    </row>
    <row r="25" spans="1:28" ht="9.75">
      <c r="A25" s="17"/>
      <c r="B25" s="18"/>
      <c r="C25" s="18"/>
      <c r="D25" s="18" t="s">
        <v>337</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20">
        <v>0</v>
      </c>
    </row>
    <row r="26" spans="1:28" ht="9.75">
      <c r="A26" s="17"/>
      <c r="B26" s="18"/>
      <c r="C26" s="18"/>
      <c r="D26" s="18" t="s">
        <v>54</v>
      </c>
      <c r="E26" s="19">
        <v>0.3</v>
      </c>
      <c r="F26" s="19">
        <v>0.3</v>
      </c>
      <c r="G26" s="19">
        <v>0.3</v>
      </c>
      <c r="H26" s="19">
        <v>0.3</v>
      </c>
      <c r="I26" s="19">
        <v>0.3</v>
      </c>
      <c r="J26" s="19">
        <v>0.3</v>
      </c>
      <c r="K26" s="19">
        <v>0.3</v>
      </c>
      <c r="L26" s="19">
        <v>0.3</v>
      </c>
      <c r="M26" s="19">
        <v>0.3</v>
      </c>
      <c r="N26" s="19">
        <v>0.3</v>
      </c>
      <c r="O26" s="19">
        <v>0.3</v>
      </c>
      <c r="P26" s="19">
        <v>0.3</v>
      </c>
      <c r="Q26" s="19">
        <v>0.3</v>
      </c>
      <c r="R26" s="19">
        <v>0.3</v>
      </c>
      <c r="S26" s="19">
        <v>0.3</v>
      </c>
      <c r="T26" s="19">
        <v>0.3</v>
      </c>
      <c r="U26" s="19">
        <v>0.3</v>
      </c>
      <c r="V26" s="19">
        <v>0.3</v>
      </c>
      <c r="W26" s="19">
        <v>0.3</v>
      </c>
      <c r="X26" s="19">
        <v>0.3</v>
      </c>
      <c r="Y26" s="19">
        <v>0.3</v>
      </c>
      <c r="Z26" s="19">
        <v>0.3</v>
      </c>
      <c r="AA26" s="19">
        <v>0.3</v>
      </c>
      <c r="AB26" s="20">
        <v>0.3</v>
      </c>
    </row>
    <row r="27" spans="1:28" ht="9.75">
      <c r="A27" s="17"/>
      <c r="B27" s="18"/>
      <c r="C27" s="18"/>
      <c r="D27" s="18" t="s">
        <v>58</v>
      </c>
      <c r="E27" s="19">
        <f>E25</f>
        <v>0</v>
      </c>
      <c r="F27" s="19">
        <f aca="true" t="shared" si="0" ref="F27:AB27">F25</f>
        <v>0</v>
      </c>
      <c r="G27" s="19">
        <f t="shared" si="0"/>
        <v>0</v>
      </c>
      <c r="H27" s="19">
        <f t="shared" si="0"/>
        <v>0</v>
      </c>
      <c r="I27" s="19">
        <f t="shared" si="0"/>
        <v>0</v>
      </c>
      <c r="J27" s="19">
        <f t="shared" si="0"/>
        <v>0</v>
      </c>
      <c r="K27" s="19">
        <f t="shared" si="0"/>
        <v>0</v>
      </c>
      <c r="L27" s="19">
        <f t="shared" si="0"/>
        <v>0</v>
      </c>
      <c r="M27" s="19">
        <f t="shared" si="0"/>
        <v>0</v>
      </c>
      <c r="N27" s="19">
        <f t="shared" si="0"/>
        <v>0</v>
      </c>
      <c r="O27" s="19">
        <f t="shared" si="0"/>
        <v>0</v>
      </c>
      <c r="P27" s="19">
        <f t="shared" si="0"/>
        <v>0</v>
      </c>
      <c r="Q27" s="19">
        <f t="shared" si="0"/>
        <v>0</v>
      </c>
      <c r="R27" s="19">
        <f t="shared" si="0"/>
        <v>0</v>
      </c>
      <c r="S27" s="19">
        <f t="shared" si="0"/>
        <v>0</v>
      </c>
      <c r="T27" s="19">
        <f t="shared" si="0"/>
        <v>0</v>
      </c>
      <c r="U27" s="19">
        <f t="shared" si="0"/>
        <v>0</v>
      </c>
      <c r="V27" s="19">
        <f t="shared" si="0"/>
        <v>0</v>
      </c>
      <c r="W27" s="19">
        <f t="shared" si="0"/>
        <v>0</v>
      </c>
      <c r="X27" s="19">
        <f t="shared" si="0"/>
        <v>0</v>
      </c>
      <c r="Y27" s="19">
        <f t="shared" si="0"/>
        <v>0</v>
      </c>
      <c r="Z27" s="19">
        <f t="shared" si="0"/>
        <v>0</v>
      </c>
      <c r="AA27" s="19">
        <f t="shared" si="0"/>
        <v>0</v>
      </c>
      <c r="AB27" s="20">
        <f t="shared" si="0"/>
        <v>0</v>
      </c>
    </row>
    <row r="28" spans="1:28" ht="9.75">
      <c r="A28" s="17"/>
      <c r="B28" s="18"/>
      <c r="C28" s="18"/>
      <c r="D28" s="18"/>
      <c r="E28" s="19"/>
      <c r="F28" s="19"/>
      <c r="G28" s="19"/>
      <c r="H28" s="19"/>
      <c r="I28" s="19"/>
      <c r="J28" s="19"/>
      <c r="K28" s="19"/>
      <c r="L28" s="19"/>
      <c r="M28" s="19"/>
      <c r="N28" s="19"/>
      <c r="O28" s="19"/>
      <c r="P28" s="19"/>
      <c r="Q28" s="19"/>
      <c r="R28" s="19"/>
      <c r="S28" s="19"/>
      <c r="T28" s="19"/>
      <c r="U28" s="19"/>
      <c r="V28" s="19"/>
      <c r="W28" s="19"/>
      <c r="X28" s="19"/>
      <c r="Y28" s="19"/>
      <c r="Z28" s="19"/>
      <c r="AA28" s="19"/>
      <c r="AB28" s="20"/>
    </row>
    <row r="29" spans="1:28" ht="9.75">
      <c r="A29" s="17" t="s">
        <v>338</v>
      </c>
      <c r="B29" s="18" t="s">
        <v>50</v>
      </c>
      <c r="C29" s="18" t="s">
        <v>46</v>
      </c>
      <c r="D29" s="18" t="s">
        <v>53</v>
      </c>
      <c r="E29" s="19">
        <v>1</v>
      </c>
      <c r="F29" s="19">
        <v>1</v>
      </c>
      <c r="G29" s="19">
        <v>1</v>
      </c>
      <c r="H29" s="19">
        <v>1</v>
      </c>
      <c r="I29" s="19">
        <v>1</v>
      </c>
      <c r="J29" s="19">
        <v>1</v>
      </c>
      <c r="K29" s="19">
        <v>1</v>
      </c>
      <c r="L29" s="19">
        <v>1</v>
      </c>
      <c r="M29" s="19">
        <v>1</v>
      </c>
      <c r="N29" s="19">
        <v>1</v>
      </c>
      <c r="O29" s="19">
        <v>1</v>
      </c>
      <c r="P29" s="19">
        <v>1</v>
      </c>
      <c r="Q29" s="19">
        <v>1</v>
      </c>
      <c r="R29" s="19">
        <v>1</v>
      </c>
      <c r="S29" s="19">
        <v>1</v>
      </c>
      <c r="T29" s="19">
        <v>1</v>
      </c>
      <c r="U29" s="19">
        <v>1</v>
      </c>
      <c r="V29" s="19">
        <v>1</v>
      </c>
      <c r="W29" s="19">
        <v>1</v>
      </c>
      <c r="X29" s="19">
        <v>1</v>
      </c>
      <c r="Y29" s="19">
        <v>1</v>
      </c>
      <c r="Z29" s="19">
        <v>1</v>
      </c>
      <c r="AA29" s="19">
        <v>1</v>
      </c>
      <c r="AB29" s="20">
        <v>1</v>
      </c>
    </row>
    <row r="30" spans="1:28" ht="9.75">
      <c r="A30" s="17"/>
      <c r="B30" s="18"/>
      <c r="C30" s="18"/>
      <c r="D30" s="18" t="s">
        <v>57</v>
      </c>
      <c r="E30" s="19">
        <v>1</v>
      </c>
      <c r="F30" s="19">
        <v>1</v>
      </c>
      <c r="G30" s="19">
        <v>1</v>
      </c>
      <c r="H30" s="19">
        <v>1</v>
      </c>
      <c r="I30" s="19">
        <v>1</v>
      </c>
      <c r="J30" s="19">
        <v>1</v>
      </c>
      <c r="K30" s="19">
        <v>1</v>
      </c>
      <c r="L30" s="19">
        <v>1</v>
      </c>
      <c r="M30" s="19">
        <v>1</v>
      </c>
      <c r="N30" s="19">
        <v>1</v>
      </c>
      <c r="O30" s="19">
        <v>1</v>
      </c>
      <c r="P30" s="19">
        <v>1</v>
      </c>
      <c r="Q30" s="19">
        <v>1</v>
      </c>
      <c r="R30" s="19">
        <v>1</v>
      </c>
      <c r="S30" s="19">
        <v>1</v>
      </c>
      <c r="T30" s="19">
        <v>1</v>
      </c>
      <c r="U30" s="19">
        <v>1</v>
      </c>
      <c r="V30" s="19">
        <v>1</v>
      </c>
      <c r="W30" s="19">
        <v>1</v>
      </c>
      <c r="X30" s="19">
        <v>1</v>
      </c>
      <c r="Y30" s="19">
        <v>1</v>
      </c>
      <c r="Z30" s="19">
        <v>1</v>
      </c>
      <c r="AA30" s="19">
        <v>1</v>
      </c>
      <c r="AB30" s="20">
        <v>1</v>
      </c>
    </row>
    <row r="31" spans="1:28" ht="9.75">
      <c r="A31" s="17"/>
      <c r="B31" s="18"/>
      <c r="C31" s="18"/>
      <c r="D31" s="18" t="s">
        <v>49</v>
      </c>
      <c r="E31" s="19">
        <v>1</v>
      </c>
      <c r="F31" s="19">
        <v>1</v>
      </c>
      <c r="G31" s="19">
        <v>1</v>
      </c>
      <c r="H31" s="19">
        <v>1</v>
      </c>
      <c r="I31" s="19">
        <v>1</v>
      </c>
      <c r="J31" s="19">
        <v>1</v>
      </c>
      <c r="K31" s="19">
        <v>1</v>
      </c>
      <c r="L31" s="19">
        <v>1</v>
      </c>
      <c r="M31" s="19">
        <v>1</v>
      </c>
      <c r="N31" s="19">
        <v>1</v>
      </c>
      <c r="O31" s="19">
        <v>1</v>
      </c>
      <c r="P31" s="19">
        <v>1</v>
      </c>
      <c r="Q31" s="19">
        <v>1</v>
      </c>
      <c r="R31" s="19">
        <v>1</v>
      </c>
      <c r="S31" s="19">
        <v>1</v>
      </c>
      <c r="T31" s="19">
        <v>1</v>
      </c>
      <c r="U31" s="19">
        <v>1</v>
      </c>
      <c r="V31" s="19">
        <v>1</v>
      </c>
      <c r="W31" s="19">
        <v>1</v>
      </c>
      <c r="X31" s="19">
        <v>1</v>
      </c>
      <c r="Y31" s="19">
        <v>1</v>
      </c>
      <c r="Z31" s="19">
        <v>1</v>
      </c>
      <c r="AA31" s="19">
        <v>1</v>
      </c>
      <c r="AB31" s="20">
        <v>1</v>
      </c>
    </row>
    <row r="32" spans="1:28" ht="9.75">
      <c r="A32" s="17"/>
      <c r="B32" s="18"/>
      <c r="C32" s="18"/>
      <c r="D32" s="18" t="s">
        <v>54</v>
      </c>
      <c r="E32" s="19">
        <v>1</v>
      </c>
      <c r="F32" s="19">
        <v>1</v>
      </c>
      <c r="G32" s="19">
        <v>1</v>
      </c>
      <c r="H32" s="19">
        <v>1</v>
      </c>
      <c r="I32" s="19">
        <v>1</v>
      </c>
      <c r="J32" s="19">
        <v>1</v>
      </c>
      <c r="K32" s="19">
        <v>1</v>
      </c>
      <c r="L32" s="19">
        <v>1</v>
      </c>
      <c r="M32" s="19">
        <v>1</v>
      </c>
      <c r="N32" s="19">
        <v>1</v>
      </c>
      <c r="O32" s="19">
        <v>1</v>
      </c>
      <c r="P32" s="19">
        <v>1</v>
      </c>
      <c r="Q32" s="19">
        <v>1</v>
      </c>
      <c r="R32" s="19">
        <v>1</v>
      </c>
      <c r="S32" s="19">
        <v>1</v>
      </c>
      <c r="T32" s="19">
        <v>1</v>
      </c>
      <c r="U32" s="19">
        <v>1</v>
      </c>
      <c r="V32" s="19">
        <v>1</v>
      </c>
      <c r="W32" s="19">
        <v>1</v>
      </c>
      <c r="X32" s="19">
        <v>1</v>
      </c>
      <c r="Y32" s="19">
        <v>1</v>
      </c>
      <c r="Z32" s="19">
        <v>1</v>
      </c>
      <c r="AA32" s="19">
        <v>1</v>
      </c>
      <c r="AB32" s="20">
        <v>1</v>
      </c>
    </row>
    <row r="33" spans="1:28" ht="9.75">
      <c r="A33" s="17"/>
      <c r="B33" s="18"/>
      <c r="C33" s="18"/>
      <c r="D33" s="18" t="s">
        <v>58</v>
      </c>
      <c r="E33" s="19">
        <v>1</v>
      </c>
      <c r="F33" s="19">
        <v>1</v>
      </c>
      <c r="G33" s="19">
        <v>1</v>
      </c>
      <c r="H33" s="19">
        <v>1</v>
      </c>
      <c r="I33" s="19">
        <v>1</v>
      </c>
      <c r="J33" s="19">
        <v>1</v>
      </c>
      <c r="K33" s="19">
        <v>1</v>
      </c>
      <c r="L33" s="19">
        <v>1</v>
      </c>
      <c r="M33" s="19">
        <v>1</v>
      </c>
      <c r="N33" s="19">
        <v>1</v>
      </c>
      <c r="O33" s="19">
        <v>1</v>
      </c>
      <c r="P33" s="19">
        <v>1</v>
      </c>
      <c r="Q33" s="19">
        <v>1</v>
      </c>
      <c r="R33" s="19">
        <v>1</v>
      </c>
      <c r="S33" s="19">
        <v>1</v>
      </c>
      <c r="T33" s="19">
        <v>1</v>
      </c>
      <c r="U33" s="19">
        <v>1</v>
      </c>
      <c r="V33" s="19">
        <v>1</v>
      </c>
      <c r="W33" s="19">
        <v>1</v>
      </c>
      <c r="X33" s="19">
        <v>1</v>
      </c>
      <c r="Y33" s="19">
        <v>1</v>
      </c>
      <c r="Z33" s="19">
        <v>1</v>
      </c>
      <c r="AA33" s="19">
        <v>1</v>
      </c>
      <c r="AB33" s="20">
        <v>1</v>
      </c>
    </row>
    <row r="34" spans="1:28" ht="9.75">
      <c r="A34" s="17"/>
      <c r="B34" s="18"/>
      <c r="C34" s="18"/>
      <c r="D34" s="18"/>
      <c r="E34" s="19"/>
      <c r="F34" s="19"/>
      <c r="G34" s="19"/>
      <c r="H34" s="19"/>
      <c r="I34" s="19"/>
      <c r="J34" s="19"/>
      <c r="K34" s="19"/>
      <c r="L34" s="19"/>
      <c r="M34" s="19"/>
      <c r="N34" s="19"/>
      <c r="O34" s="19"/>
      <c r="P34" s="19"/>
      <c r="Q34" s="19"/>
      <c r="R34" s="19"/>
      <c r="S34" s="19"/>
      <c r="T34" s="19"/>
      <c r="U34" s="19"/>
      <c r="V34" s="19"/>
      <c r="W34" s="19"/>
      <c r="X34" s="19"/>
      <c r="Y34" s="19"/>
      <c r="Z34" s="19"/>
      <c r="AA34" s="19"/>
      <c r="AB34" s="20"/>
    </row>
    <row r="35" spans="1:28" ht="9.75">
      <c r="A35" s="17" t="s">
        <v>224</v>
      </c>
      <c r="B35" s="18" t="s">
        <v>50</v>
      </c>
      <c r="C35" s="18" t="s">
        <v>225</v>
      </c>
      <c r="D35" s="18" t="s">
        <v>47</v>
      </c>
      <c r="E35" s="19">
        <v>0</v>
      </c>
      <c r="F35" s="19">
        <v>0</v>
      </c>
      <c r="G35" s="19">
        <v>0</v>
      </c>
      <c r="H35" s="19">
        <v>0</v>
      </c>
      <c r="I35" s="19">
        <v>0</v>
      </c>
      <c r="J35" s="19">
        <v>0</v>
      </c>
      <c r="K35" s="19">
        <v>0</v>
      </c>
      <c r="L35" s="19">
        <v>0</v>
      </c>
      <c r="M35" s="19">
        <v>0.95</v>
      </c>
      <c r="N35" s="19">
        <v>0.95</v>
      </c>
      <c r="O35" s="19">
        <v>0.95</v>
      </c>
      <c r="P35" s="19">
        <v>0.95</v>
      </c>
      <c r="Q35" s="19">
        <v>0.95</v>
      </c>
      <c r="R35" s="19">
        <v>0.95</v>
      </c>
      <c r="S35" s="19">
        <v>0.95</v>
      </c>
      <c r="T35" s="19">
        <v>0.95</v>
      </c>
      <c r="U35" s="19">
        <v>0.15</v>
      </c>
      <c r="V35" s="19">
        <v>0.15</v>
      </c>
      <c r="W35" s="19">
        <v>0.15</v>
      </c>
      <c r="X35" s="19">
        <v>0.15</v>
      </c>
      <c r="Y35" s="19">
        <v>0.15</v>
      </c>
      <c r="Z35" s="19">
        <v>0</v>
      </c>
      <c r="AA35" s="19">
        <v>0</v>
      </c>
      <c r="AB35" s="20">
        <v>0</v>
      </c>
    </row>
    <row r="36" spans="1:28" ht="9.75">
      <c r="A36" s="17" t="s">
        <v>218</v>
      </c>
      <c r="B36" s="18"/>
      <c r="C36" s="18"/>
      <c r="D36" s="18" t="s">
        <v>219</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20">
        <v>0</v>
      </c>
    </row>
    <row r="37" spans="1:28" ht="9.75">
      <c r="A37" s="17" t="s">
        <v>224</v>
      </c>
      <c r="B37" s="18" t="s">
        <v>50</v>
      </c>
      <c r="C37" s="18" t="s">
        <v>226</v>
      </c>
      <c r="D37" s="18" t="s">
        <v>47</v>
      </c>
      <c r="E37" s="19">
        <v>0</v>
      </c>
      <c r="F37" s="19">
        <v>0</v>
      </c>
      <c r="G37" s="19">
        <v>0</v>
      </c>
      <c r="H37" s="19">
        <v>0</v>
      </c>
      <c r="I37" s="19">
        <v>0</v>
      </c>
      <c r="J37" s="19">
        <v>0</v>
      </c>
      <c r="K37" s="19">
        <v>0</v>
      </c>
      <c r="L37" s="19">
        <v>0</v>
      </c>
      <c r="M37" s="19">
        <v>0.15</v>
      </c>
      <c r="N37" s="19">
        <v>0.15</v>
      </c>
      <c r="O37" s="19">
        <v>0.15</v>
      </c>
      <c r="P37" s="19">
        <v>0.15</v>
      </c>
      <c r="Q37" s="19">
        <v>0.15</v>
      </c>
      <c r="R37" s="19">
        <v>0.15</v>
      </c>
      <c r="S37" s="19">
        <v>0.15</v>
      </c>
      <c r="T37" s="19">
        <v>0.15</v>
      </c>
      <c r="U37" s="19">
        <v>0.15</v>
      </c>
      <c r="V37" s="19">
        <v>0.15</v>
      </c>
      <c r="W37" s="19">
        <v>0.15</v>
      </c>
      <c r="X37" s="19">
        <v>0.15</v>
      </c>
      <c r="Y37" s="19">
        <v>0.15</v>
      </c>
      <c r="Z37" s="19">
        <v>0</v>
      </c>
      <c r="AA37" s="19">
        <v>0</v>
      </c>
      <c r="AB37" s="20">
        <v>0</v>
      </c>
    </row>
    <row r="38" spans="1:28" ht="9.75">
      <c r="A38" s="17" t="s">
        <v>221</v>
      </c>
      <c r="B38" s="18"/>
      <c r="C38" s="18"/>
      <c r="D38" s="18" t="s">
        <v>219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20">
        <v>0</v>
      </c>
    </row>
    <row r="39" spans="1:28" ht="9.75">
      <c r="A39" s="17"/>
      <c r="B39" s="18"/>
      <c r="C39" s="18"/>
      <c r="D39" s="18"/>
      <c r="E39" s="19"/>
      <c r="F39" s="19"/>
      <c r="G39" s="19"/>
      <c r="H39" s="19"/>
      <c r="I39" s="19"/>
      <c r="J39" s="19"/>
      <c r="K39" s="19"/>
      <c r="L39" s="19"/>
      <c r="M39" s="19"/>
      <c r="N39" s="19"/>
      <c r="O39" s="19"/>
      <c r="P39" s="19"/>
      <c r="Q39" s="19"/>
      <c r="R39" s="19"/>
      <c r="S39" s="19"/>
      <c r="T39" s="19"/>
      <c r="U39" s="19"/>
      <c r="V39" s="19"/>
      <c r="W39" s="19"/>
      <c r="X39" s="19"/>
      <c r="Y39" s="19"/>
      <c r="Z39" s="19"/>
      <c r="AA39" s="19"/>
      <c r="AB39" s="20"/>
    </row>
    <row r="40" spans="1:28" ht="9.75">
      <c r="A40" s="32" t="s">
        <v>227</v>
      </c>
      <c r="B40" s="18" t="s">
        <v>50</v>
      </c>
      <c r="C40" s="18" t="s">
        <v>217</v>
      </c>
      <c r="D40" s="18" t="s">
        <v>47</v>
      </c>
      <c r="E40" s="19">
        <v>0</v>
      </c>
      <c r="F40" s="19">
        <v>0</v>
      </c>
      <c r="G40" s="19">
        <v>0</v>
      </c>
      <c r="H40" s="19">
        <v>0</v>
      </c>
      <c r="I40" s="19">
        <v>0</v>
      </c>
      <c r="J40" s="19">
        <v>0</v>
      </c>
      <c r="K40" s="19">
        <v>0</v>
      </c>
      <c r="L40" s="19">
        <v>0</v>
      </c>
      <c r="M40" s="19">
        <v>0.95</v>
      </c>
      <c r="N40" s="19">
        <v>0.95</v>
      </c>
      <c r="O40" s="19">
        <v>0.95</v>
      </c>
      <c r="P40" s="19">
        <v>0.95</v>
      </c>
      <c r="Q40" s="19">
        <v>0.95</v>
      </c>
      <c r="R40" s="19">
        <v>0.95</v>
      </c>
      <c r="S40" s="19">
        <v>0.95</v>
      </c>
      <c r="T40" s="19">
        <v>0.95</v>
      </c>
      <c r="U40" s="19">
        <v>0.95</v>
      </c>
      <c r="V40" s="19">
        <v>0.95</v>
      </c>
      <c r="W40" s="19">
        <v>0.95</v>
      </c>
      <c r="X40" s="19">
        <v>0.95</v>
      </c>
      <c r="Y40" s="19">
        <v>0.95</v>
      </c>
      <c r="Z40" s="19">
        <v>0</v>
      </c>
      <c r="AA40" s="19">
        <v>0</v>
      </c>
      <c r="AB40" s="20">
        <v>0</v>
      </c>
    </row>
    <row r="41" spans="1:28" ht="9.75">
      <c r="A41" s="17" t="s">
        <v>218</v>
      </c>
      <c r="B41" s="18"/>
      <c r="C41" s="18"/>
      <c r="D41" s="18" t="s">
        <v>219</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c r="AB41" s="20">
        <v>0</v>
      </c>
    </row>
    <row r="42" spans="1:28" ht="9.75">
      <c r="A42" s="32" t="s">
        <v>227</v>
      </c>
      <c r="B42" s="18" t="s">
        <v>50</v>
      </c>
      <c r="C42" s="18" t="s">
        <v>220</v>
      </c>
      <c r="D42" s="18" t="s">
        <v>47</v>
      </c>
      <c r="E42" s="19">
        <v>0</v>
      </c>
      <c r="F42" s="19">
        <v>0</v>
      </c>
      <c r="G42" s="19">
        <v>0</v>
      </c>
      <c r="H42" s="19">
        <v>0</v>
      </c>
      <c r="I42" s="19">
        <v>0</v>
      </c>
      <c r="J42" s="19">
        <v>0</v>
      </c>
      <c r="K42" s="19">
        <v>0</v>
      </c>
      <c r="L42" s="19">
        <v>0</v>
      </c>
      <c r="M42" s="19">
        <v>0.5</v>
      </c>
      <c r="N42" s="19">
        <v>0.5</v>
      </c>
      <c r="O42" s="19">
        <v>0.5</v>
      </c>
      <c r="P42" s="19">
        <v>0.5</v>
      </c>
      <c r="Q42" s="19">
        <v>0.5</v>
      </c>
      <c r="R42" s="19">
        <v>0.5</v>
      </c>
      <c r="S42" s="19">
        <v>0.5</v>
      </c>
      <c r="T42" s="19">
        <v>0.5</v>
      </c>
      <c r="U42" s="19">
        <v>0.5</v>
      </c>
      <c r="V42" s="19">
        <v>0.5</v>
      </c>
      <c r="W42" s="19">
        <v>0.5</v>
      </c>
      <c r="X42" s="19">
        <v>0.5</v>
      </c>
      <c r="Y42" s="19">
        <v>0.5</v>
      </c>
      <c r="Z42" s="19">
        <v>0</v>
      </c>
      <c r="AA42" s="19">
        <v>0</v>
      </c>
      <c r="AB42" s="20">
        <v>0</v>
      </c>
    </row>
    <row r="43" spans="1:28" ht="9.75">
      <c r="A43" s="17" t="s">
        <v>221</v>
      </c>
      <c r="B43" s="18"/>
      <c r="C43" s="18"/>
      <c r="D43" s="18" t="s">
        <v>219</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20">
        <v>0</v>
      </c>
    </row>
    <row r="44" spans="1:28" ht="9.75">
      <c r="A44" s="17"/>
      <c r="B44" s="18"/>
      <c r="C44" s="18"/>
      <c r="D44" s="18"/>
      <c r="E44" s="19"/>
      <c r="F44" s="19"/>
      <c r="G44" s="19"/>
      <c r="H44" s="19"/>
      <c r="I44" s="19"/>
      <c r="J44" s="19"/>
      <c r="K44" s="19"/>
      <c r="L44" s="19"/>
      <c r="M44" s="19"/>
      <c r="N44" s="19"/>
      <c r="O44" s="19"/>
      <c r="P44" s="19"/>
      <c r="Q44" s="19"/>
      <c r="R44" s="19"/>
      <c r="S44" s="19"/>
      <c r="T44" s="19"/>
      <c r="U44" s="19"/>
      <c r="V44" s="19"/>
      <c r="W44" s="19"/>
      <c r="X44" s="19"/>
      <c r="Y44" s="19"/>
      <c r="Z44" s="19"/>
      <c r="AA44" s="19"/>
      <c r="AB44" s="20"/>
    </row>
    <row r="45" spans="1:28" ht="9.75">
      <c r="A45" s="32" t="s">
        <v>228</v>
      </c>
      <c r="B45" s="18" t="s">
        <v>50</v>
      </c>
      <c r="C45" s="18" t="s">
        <v>217</v>
      </c>
      <c r="D45" s="18" t="s">
        <v>47</v>
      </c>
      <c r="E45" s="19">
        <v>0</v>
      </c>
      <c r="F45" s="19">
        <v>0</v>
      </c>
      <c r="G45" s="19">
        <v>0</v>
      </c>
      <c r="H45" s="19">
        <v>0</v>
      </c>
      <c r="I45" s="19">
        <v>0</v>
      </c>
      <c r="J45" s="19">
        <v>0</v>
      </c>
      <c r="K45" s="19">
        <v>0</v>
      </c>
      <c r="L45" s="19">
        <v>0</v>
      </c>
      <c r="M45" s="19">
        <v>0.95</v>
      </c>
      <c r="N45" s="19">
        <v>0.95</v>
      </c>
      <c r="O45" s="19">
        <v>0.95</v>
      </c>
      <c r="P45" s="19">
        <v>0.95</v>
      </c>
      <c r="Q45" s="19">
        <v>0.95</v>
      </c>
      <c r="R45" s="19">
        <v>0.95</v>
      </c>
      <c r="S45" s="19">
        <v>0.95</v>
      </c>
      <c r="T45" s="19">
        <v>0.95</v>
      </c>
      <c r="U45" s="19">
        <v>0.95</v>
      </c>
      <c r="V45" s="19">
        <v>0.15</v>
      </c>
      <c r="W45" s="19">
        <v>0.15</v>
      </c>
      <c r="X45" s="19">
        <v>0.15</v>
      </c>
      <c r="Y45" s="19">
        <v>0.15</v>
      </c>
      <c r="Z45" s="19">
        <v>0</v>
      </c>
      <c r="AA45" s="19">
        <v>0</v>
      </c>
      <c r="AB45" s="20">
        <v>0</v>
      </c>
    </row>
    <row r="46" spans="1:28" ht="9.75">
      <c r="A46" s="17" t="s">
        <v>218</v>
      </c>
      <c r="B46" s="18"/>
      <c r="C46" s="18"/>
      <c r="D46" s="18" t="s">
        <v>219</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20">
        <v>0</v>
      </c>
    </row>
    <row r="47" spans="1:28" ht="9.75">
      <c r="A47" s="32" t="s">
        <v>229</v>
      </c>
      <c r="B47" s="18" t="s">
        <v>50</v>
      </c>
      <c r="C47" s="18" t="s">
        <v>220</v>
      </c>
      <c r="D47" s="18" t="s">
        <v>47</v>
      </c>
      <c r="E47" s="19">
        <v>0</v>
      </c>
      <c r="F47" s="19">
        <v>0</v>
      </c>
      <c r="G47" s="19">
        <v>0</v>
      </c>
      <c r="H47" s="19">
        <v>0</v>
      </c>
      <c r="I47" s="19">
        <v>0</v>
      </c>
      <c r="J47" s="19">
        <v>0</v>
      </c>
      <c r="K47" s="19">
        <v>0</v>
      </c>
      <c r="L47" s="19">
        <v>0</v>
      </c>
      <c r="M47" s="19">
        <v>0.5</v>
      </c>
      <c r="N47" s="19">
        <v>0.5</v>
      </c>
      <c r="O47" s="19">
        <v>0.5</v>
      </c>
      <c r="P47" s="19">
        <v>0.5</v>
      </c>
      <c r="Q47" s="19">
        <v>0.5</v>
      </c>
      <c r="R47" s="19">
        <v>0.5</v>
      </c>
      <c r="S47" s="19">
        <v>0.5</v>
      </c>
      <c r="T47" s="19">
        <v>0.5</v>
      </c>
      <c r="U47" s="19">
        <v>0.5</v>
      </c>
      <c r="V47" s="19">
        <v>0.15</v>
      </c>
      <c r="W47" s="19">
        <v>0.15</v>
      </c>
      <c r="X47" s="19">
        <v>0.15</v>
      </c>
      <c r="Y47" s="19">
        <v>0.15</v>
      </c>
      <c r="Z47" s="19">
        <v>0</v>
      </c>
      <c r="AA47" s="19">
        <v>0</v>
      </c>
      <c r="AB47" s="20">
        <v>0</v>
      </c>
    </row>
    <row r="48" spans="1:28" ht="9.75">
      <c r="A48" s="17" t="s">
        <v>221</v>
      </c>
      <c r="B48" s="18"/>
      <c r="C48" s="18"/>
      <c r="D48" s="18" t="s">
        <v>219</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20">
        <v>0</v>
      </c>
    </row>
    <row r="49" spans="1:28" ht="9.75">
      <c r="A49" s="17"/>
      <c r="B49" s="18"/>
      <c r="C49" s="18"/>
      <c r="D49" s="18"/>
      <c r="E49" s="19"/>
      <c r="F49" s="19"/>
      <c r="G49" s="19"/>
      <c r="H49" s="19"/>
      <c r="I49" s="19"/>
      <c r="J49" s="19"/>
      <c r="K49" s="19"/>
      <c r="L49" s="19"/>
      <c r="M49" s="19"/>
      <c r="N49" s="19"/>
      <c r="O49" s="19"/>
      <c r="P49" s="19"/>
      <c r="Q49" s="19"/>
      <c r="R49" s="19"/>
      <c r="S49" s="19"/>
      <c r="T49" s="19"/>
      <c r="U49" s="19"/>
      <c r="V49" s="19"/>
      <c r="W49" s="19"/>
      <c r="X49" s="19"/>
      <c r="Y49" s="19"/>
      <c r="Z49" s="19"/>
      <c r="AA49" s="19"/>
      <c r="AB49" s="20"/>
    </row>
    <row r="50" spans="1:28" ht="9.75">
      <c r="A50" s="32" t="s">
        <v>230</v>
      </c>
      <c r="B50" s="18" t="s">
        <v>50</v>
      </c>
      <c r="C50" s="18" t="s">
        <v>217</v>
      </c>
      <c r="D50" s="18" t="s">
        <v>47</v>
      </c>
      <c r="E50" s="19">
        <v>0</v>
      </c>
      <c r="F50" s="19">
        <v>0</v>
      </c>
      <c r="G50" s="19">
        <v>0</v>
      </c>
      <c r="H50" s="19">
        <v>0</v>
      </c>
      <c r="I50" s="19">
        <v>0</v>
      </c>
      <c r="J50" s="19">
        <v>0</v>
      </c>
      <c r="K50" s="19">
        <v>0</v>
      </c>
      <c r="L50" s="19">
        <v>0</v>
      </c>
      <c r="M50" s="19">
        <v>0.35</v>
      </c>
      <c r="N50" s="19">
        <v>0.35</v>
      </c>
      <c r="O50" s="19">
        <v>0.35</v>
      </c>
      <c r="P50" s="19">
        <v>0.35</v>
      </c>
      <c r="Q50" s="19">
        <v>0.35</v>
      </c>
      <c r="R50" s="19">
        <v>0.35</v>
      </c>
      <c r="S50" s="19">
        <v>0.35</v>
      </c>
      <c r="T50" s="19">
        <v>0.35</v>
      </c>
      <c r="U50" s="19">
        <v>0.95</v>
      </c>
      <c r="V50" s="19">
        <v>0.95</v>
      </c>
      <c r="W50" s="19">
        <v>0.95</v>
      </c>
      <c r="X50" s="19">
        <v>0.95</v>
      </c>
      <c r="Y50" s="19">
        <v>0.95</v>
      </c>
      <c r="Z50" s="19">
        <v>0</v>
      </c>
      <c r="AA50" s="19">
        <v>0</v>
      </c>
      <c r="AB50" s="20">
        <v>0</v>
      </c>
    </row>
    <row r="51" spans="1:28" ht="9.75">
      <c r="A51" s="17" t="s">
        <v>218</v>
      </c>
      <c r="B51" s="18"/>
      <c r="C51" s="18"/>
      <c r="D51" s="18" t="s">
        <v>219</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20">
        <v>0</v>
      </c>
    </row>
    <row r="52" spans="1:28" ht="9.75">
      <c r="A52" s="32" t="s">
        <v>230</v>
      </c>
      <c r="B52" s="18" t="s">
        <v>50</v>
      </c>
      <c r="C52" s="18" t="s">
        <v>220</v>
      </c>
      <c r="D52" s="18" t="s">
        <v>47</v>
      </c>
      <c r="E52" s="19">
        <v>0</v>
      </c>
      <c r="F52" s="19">
        <v>0</v>
      </c>
      <c r="G52" s="19">
        <v>0</v>
      </c>
      <c r="H52" s="19">
        <v>0</v>
      </c>
      <c r="I52" s="19">
        <v>0</v>
      </c>
      <c r="J52" s="19">
        <v>0</v>
      </c>
      <c r="K52" s="19">
        <v>0</v>
      </c>
      <c r="L52" s="19">
        <v>0</v>
      </c>
      <c r="M52" s="19">
        <v>0.35</v>
      </c>
      <c r="N52" s="19">
        <v>0.35</v>
      </c>
      <c r="O52" s="19">
        <v>0.35</v>
      </c>
      <c r="P52" s="19">
        <v>0.35</v>
      </c>
      <c r="Q52" s="19">
        <v>0.35</v>
      </c>
      <c r="R52" s="19">
        <v>0.35</v>
      </c>
      <c r="S52" s="19">
        <v>0.35</v>
      </c>
      <c r="T52" s="19">
        <v>0.35</v>
      </c>
      <c r="U52" s="19">
        <v>0.35</v>
      </c>
      <c r="V52" s="19">
        <v>0.35</v>
      </c>
      <c r="W52" s="19">
        <v>0.35</v>
      </c>
      <c r="X52" s="19">
        <v>0.35</v>
      </c>
      <c r="Y52" s="19">
        <v>0.35</v>
      </c>
      <c r="Z52" s="19">
        <v>0</v>
      </c>
      <c r="AA52" s="19">
        <v>0</v>
      </c>
      <c r="AB52" s="20">
        <v>0</v>
      </c>
    </row>
    <row r="53" spans="1:28" ht="9.75">
      <c r="A53" s="17" t="s">
        <v>221</v>
      </c>
      <c r="B53" s="18"/>
      <c r="C53" s="18"/>
      <c r="D53" s="18" t="s">
        <v>219</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20">
        <v>0</v>
      </c>
    </row>
    <row r="54" spans="1:28" ht="9.75">
      <c r="A54" s="17"/>
      <c r="B54" s="18"/>
      <c r="C54" s="18"/>
      <c r="D54" s="18"/>
      <c r="E54" s="19"/>
      <c r="F54" s="19"/>
      <c r="G54" s="19"/>
      <c r="H54" s="19"/>
      <c r="I54" s="19"/>
      <c r="J54" s="19"/>
      <c r="K54" s="19"/>
      <c r="L54" s="19"/>
      <c r="M54" s="19"/>
      <c r="N54" s="19"/>
      <c r="O54" s="19"/>
      <c r="P54" s="19"/>
      <c r="Q54" s="19"/>
      <c r="R54" s="19"/>
      <c r="S54" s="19"/>
      <c r="T54" s="19"/>
      <c r="U54" s="19"/>
      <c r="V54" s="19"/>
      <c r="W54" s="19"/>
      <c r="X54" s="19"/>
      <c r="Y54" s="19"/>
      <c r="Z54" s="19"/>
      <c r="AA54" s="19"/>
      <c r="AB54" s="20"/>
    </row>
    <row r="55" spans="1:28" ht="9.75">
      <c r="A55" s="32" t="s">
        <v>231</v>
      </c>
      <c r="B55" s="18" t="s">
        <v>50</v>
      </c>
      <c r="C55" s="18" t="s">
        <v>217</v>
      </c>
      <c r="D55" s="18" t="s">
        <v>47</v>
      </c>
      <c r="E55" s="19">
        <v>0</v>
      </c>
      <c r="F55" s="19">
        <v>0</v>
      </c>
      <c r="G55" s="19">
        <v>0</v>
      </c>
      <c r="H55" s="19">
        <v>0</v>
      </c>
      <c r="I55" s="19">
        <v>0</v>
      </c>
      <c r="J55" s="19">
        <v>0</v>
      </c>
      <c r="K55" s="19">
        <v>0</v>
      </c>
      <c r="L55" s="19">
        <v>0</v>
      </c>
      <c r="M55" s="19">
        <v>0.25</v>
      </c>
      <c r="N55" s="19">
        <v>0.25</v>
      </c>
      <c r="O55" s="19">
        <v>0.25</v>
      </c>
      <c r="P55" s="19">
        <v>0.25</v>
      </c>
      <c r="Q55" s="19">
        <v>0.25</v>
      </c>
      <c r="R55" s="19">
        <v>0.25</v>
      </c>
      <c r="S55" s="19">
        <v>0.25</v>
      </c>
      <c r="T55" s="19">
        <v>0.95</v>
      </c>
      <c r="U55" s="19">
        <v>0.95</v>
      </c>
      <c r="V55" s="19">
        <v>0.95</v>
      </c>
      <c r="W55" s="19">
        <v>0.95</v>
      </c>
      <c r="X55" s="19">
        <v>0.95</v>
      </c>
      <c r="Y55" s="19">
        <v>0</v>
      </c>
      <c r="Z55" s="19">
        <v>0</v>
      </c>
      <c r="AA55" s="19">
        <v>0</v>
      </c>
      <c r="AB55" s="20">
        <v>0</v>
      </c>
    </row>
    <row r="56" spans="1:28" ht="9.75">
      <c r="A56" s="17" t="s">
        <v>218</v>
      </c>
      <c r="B56" s="18"/>
      <c r="C56" s="18"/>
      <c r="D56" s="18" t="s">
        <v>48</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20">
        <v>0</v>
      </c>
    </row>
    <row r="57" spans="1:28" ht="9.75">
      <c r="A57" s="32" t="s">
        <v>231</v>
      </c>
      <c r="B57" s="18" t="s">
        <v>50</v>
      </c>
      <c r="C57" s="18" t="s">
        <v>220</v>
      </c>
      <c r="D57" s="18" t="s">
        <v>47</v>
      </c>
      <c r="E57" s="19">
        <v>0</v>
      </c>
      <c r="F57" s="19">
        <v>0</v>
      </c>
      <c r="G57" s="19">
        <v>0</v>
      </c>
      <c r="H57" s="19">
        <v>0</v>
      </c>
      <c r="I57" s="19">
        <v>0</v>
      </c>
      <c r="J57" s="19">
        <v>0</v>
      </c>
      <c r="K57" s="19">
        <v>0</v>
      </c>
      <c r="L57" s="19">
        <v>0</v>
      </c>
      <c r="M57" s="19">
        <v>0.15</v>
      </c>
      <c r="N57" s="19">
        <v>0.15</v>
      </c>
      <c r="O57" s="19">
        <v>0.15</v>
      </c>
      <c r="P57" s="19">
        <v>0.15</v>
      </c>
      <c r="Q57" s="19">
        <v>0.15</v>
      </c>
      <c r="R57" s="19">
        <v>0.15</v>
      </c>
      <c r="S57" s="19">
        <v>0.15</v>
      </c>
      <c r="T57" s="19">
        <v>0.15</v>
      </c>
      <c r="U57" s="19">
        <v>0.15</v>
      </c>
      <c r="V57" s="19">
        <v>0.35</v>
      </c>
      <c r="W57" s="19">
        <v>0.35</v>
      </c>
      <c r="X57" s="19">
        <v>0</v>
      </c>
      <c r="Y57" s="19">
        <v>0</v>
      </c>
      <c r="Z57" s="19">
        <v>0</v>
      </c>
      <c r="AA57" s="19">
        <v>0</v>
      </c>
      <c r="AB57" s="20">
        <v>0</v>
      </c>
    </row>
    <row r="58" spans="1:28" ht="9.75">
      <c r="A58" s="17" t="s">
        <v>221</v>
      </c>
      <c r="B58" s="18"/>
      <c r="C58" s="18"/>
      <c r="D58" s="18" t="s">
        <v>48</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20">
        <v>0</v>
      </c>
    </row>
    <row r="59" spans="1:28" ht="9.75">
      <c r="A59" s="17"/>
      <c r="B59" s="18"/>
      <c r="C59" s="18"/>
      <c r="D59" s="18"/>
      <c r="E59" s="19"/>
      <c r="F59" s="19"/>
      <c r="G59" s="19"/>
      <c r="H59" s="19"/>
      <c r="I59" s="19"/>
      <c r="J59" s="19"/>
      <c r="K59" s="19"/>
      <c r="L59" s="19"/>
      <c r="M59" s="19"/>
      <c r="N59" s="19"/>
      <c r="O59" s="19"/>
      <c r="P59" s="19"/>
      <c r="Q59" s="19"/>
      <c r="R59" s="19"/>
      <c r="S59" s="19"/>
      <c r="T59" s="19"/>
      <c r="U59" s="19"/>
      <c r="V59" s="19"/>
      <c r="W59" s="19"/>
      <c r="X59" s="19"/>
      <c r="Y59" s="19"/>
      <c r="Z59" s="19"/>
      <c r="AA59" s="19"/>
      <c r="AB59" s="20"/>
    </row>
    <row r="60" spans="1:28" ht="9.75">
      <c r="A60" s="32" t="s">
        <v>232</v>
      </c>
      <c r="B60" s="18" t="s">
        <v>50</v>
      </c>
      <c r="C60" s="18" t="s">
        <v>217</v>
      </c>
      <c r="D60" s="18" t="s">
        <v>47</v>
      </c>
      <c r="E60" s="19">
        <v>0</v>
      </c>
      <c r="F60" s="19">
        <v>0</v>
      </c>
      <c r="G60" s="19">
        <v>0</v>
      </c>
      <c r="H60" s="19">
        <v>0</v>
      </c>
      <c r="I60" s="19">
        <v>0</v>
      </c>
      <c r="J60" s="19">
        <v>0</v>
      </c>
      <c r="K60" s="19">
        <v>0</v>
      </c>
      <c r="L60" s="19">
        <v>0</v>
      </c>
      <c r="M60" s="19">
        <v>0</v>
      </c>
      <c r="N60" s="19">
        <v>0.95</v>
      </c>
      <c r="O60" s="19">
        <v>0.95</v>
      </c>
      <c r="P60" s="19">
        <v>0.95</v>
      </c>
      <c r="Q60" s="19">
        <v>0.95</v>
      </c>
      <c r="R60" s="19">
        <v>0.95</v>
      </c>
      <c r="S60" s="19">
        <v>0.95</v>
      </c>
      <c r="T60" s="19">
        <v>0.35</v>
      </c>
      <c r="U60" s="19">
        <v>0.35</v>
      </c>
      <c r="V60" s="19">
        <v>0.35</v>
      </c>
      <c r="W60" s="19">
        <v>0.35</v>
      </c>
      <c r="X60" s="19">
        <v>0.35</v>
      </c>
      <c r="Y60" s="19">
        <v>0</v>
      </c>
      <c r="Z60" s="19">
        <v>0</v>
      </c>
      <c r="AA60" s="19">
        <v>0</v>
      </c>
      <c r="AB60" s="20">
        <v>0</v>
      </c>
    </row>
    <row r="61" spans="1:28" ht="9.75">
      <c r="A61" s="17" t="s">
        <v>218</v>
      </c>
      <c r="B61" s="18"/>
      <c r="C61" s="18"/>
      <c r="D61" s="18" t="s">
        <v>219</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0</v>
      </c>
      <c r="AB61" s="20">
        <v>0</v>
      </c>
    </row>
    <row r="62" spans="1:28" ht="9.75">
      <c r="A62" s="32" t="s">
        <v>233</v>
      </c>
      <c r="B62" s="18" t="s">
        <v>50</v>
      </c>
      <c r="C62" s="18" t="s">
        <v>220</v>
      </c>
      <c r="D62" s="18" t="s">
        <v>47</v>
      </c>
      <c r="E62" s="19">
        <v>0</v>
      </c>
      <c r="F62" s="19">
        <v>0</v>
      </c>
      <c r="G62" s="19">
        <v>0</v>
      </c>
      <c r="H62" s="19">
        <v>0</v>
      </c>
      <c r="I62" s="19">
        <v>0</v>
      </c>
      <c r="J62" s="19">
        <v>0</v>
      </c>
      <c r="K62" s="19">
        <v>0</v>
      </c>
      <c r="L62" s="19">
        <v>0</v>
      </c>
      <c r="M62" s="19">
        <v>0</v>
      </c>
      <c r="N62" s="19">
        <v>0.15</v>
      </c>
      <c r="O62" s="19">
        <v>0.15</v>
      </c>
      <c r="P62" s="19">
        <v>0.15</v>
      </c>
      <c r="Q62" s="19">
        <v>0.15</v>
      </c>
      <c r="R62" s="19">
        <v>0.15</v>
      </c>
      <c r="S62" s="19">
        <v>0.15</v>
      </c>
      <c r="T62" s="19">
        <v>0.35</v>
      </c>
      <c r="U62" s="19">
        <v>0.35</v>
      </c>
      <c r="V62" s="19">
        <v>0.35</v>
      </c>
      <c r="W62" s="19">
        <v>0.35</v>
      </c>
      <c r="X62" s="19">
        <v>0.35</v>
      </c>
      <c r="Y62" s="19">
        <v>0</v>
      </c>
      <c r="Z62" s="19">
        <v>0</v>
      </c>
      <c r="AA62" s="19">
        <v>0</v>
      </c>
      <c r="AB62" s="20">
        <v>0</v>
      </c>
    </row>
    <row r="63" spans="1:28" ht="9.75">
      <c r="A63" s="17" t="s">
        <v>221</v>
      </c>
      <c r="B63" s="18"/>
      <c r="C63" s="18"/>
      <c r="D63" s="18" t="s">
        <v>219</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20">
        <v>0</v>
      </c>
    </row>
    <row r="64" spans="1:28" ht="9.75">
      <c r="A64" s="17"/>
      <c r="B64" s="18"/>
      <c r="C64" s="18"/>
      <c r="D64" s="18"/>
      <c r="E64" s="19"/>
      <c r="F64" s="19"/>
      <c r="G64" s="19"/>
      <c r="H64" s="19"/>
      <c r="I64" s="19"/>
      <c r="J64" s="19"/>
      <c r="K64" s="19"/>
      <c r="L64" s="19"/>
      <c r="M64" s="19"/>
      <c r="N64" s="19"/>
      <c r="O64" s="19"/>
      <c r="P64" s="19"/>
      <c r="Q64" s="19"/>
      <c r="R64" s="19"/>
      <c r="S64" s="19"/>
      <c r="T64" s="19"/>
      <c r="U64" s="19"/>
      <c r="V64" s="19"/>
      <c r="W64" s="19"/>
      <c r="X64" s="19"/>
      <c r="Y64" s="19"/>
      <c r="Z64" s="19"/>
      <c r="AA64" s="19"/>
      <c r="AB64" s="20"/>
    </row>
    <row r="65" spans="1:28" ht="10.5">
      <c r="A65" s="407" t="s">
        <v>142</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9"/>
    </row>
    <row r="66" spans="1:28" ht="9.75">
      <c r="A66" s="17" t="s">
        <v>41</v>
      </c>
      <c r="B66" s="18" t="s">
        <v>50</v>
      </c>
      <c r="C66" s="18" t="s">
        <v>159</v>
      </c>
      <c r="D66" s="18" t="s">
        <v>53</v>
      </c>
      <c r="E66" s="175">
        <v>0</v>
      </c>
      <c r="F66" s="175">
        <v>0</v>
      </c>
      <c r="G66" s="175">
        <v>0</v>
      </c>
      <c r="H66" s="175">
        <v>0</v>
      </c>
      <c r="I66" s="175">
        <v>0</v>
      </c>
      <c r="J66" s="175">
        <v>0</v>
      </c>
      <c r="K66" s="175">
        <v>0</v>
      </c>
      <c r="L66" s="175">
        <v>0</v>
      </c>
      <c r="M66" s="19">
        <v>0.34</v>
      </c>
      <c r="N66" s="19">
        <v>0.6</v>
      </c>
      <c r="O66" s="19">
        <v>0.63</v>
      </c>
      <c r="P66" s="19">
        <v>0.72</v>
      </c>
      <c r="Q66" s="19">
        <v>0.79</v>
      </c>
      <c r="R66" s="19">
        <v>0.83</v>
      </c>
      <c r="S66" s="19">
        <v>0.61</v>
      </c>
      <c r="T66" s="19">
        <v>0.65</v>
      </c>
      <c r="U66" s="19">
        <v>0.1</v>
      </c>
      <c r="V66" s="19">
        <v>0.1</v>
      </c>
      <c r="W66" s="19">
        <v>0.19</v>
      </c>
      <c r="X66" s="19">
        <v>0.25</v>
      </c>
      <c r="Y66" s="175">
        <v>0</v>
      </c>
      <c r="Z66" s="175">
        <v>0</v>
      </c>
      <c r="AA66" s="175">
        <v>0</v>
      </c>
      <c r="AB66" s="176">
        <v>0</v>
      </c>
    </row>
    <row r="67" spans="1:28" ht="9.75">
      <c r="A67" s="17" t="s">
        <v>218</v>
      </c>
      <c r="B67" s="18"/>
      <c r="C67" s="18"/>
      <c r="D67" s="18" t="s">
        <v>54</v>
      </c>
      <c r="E67" s="19">
        <v>0.05</v>
      </c>
      <c r="F67" s="19">
        <v>0.05</v>
      </c>
      <c r="G67" s="19">
        <v>0.05</v>
      </c>
      <c r="H67" s="19">
        <v>0.05</v>
      </c>
      <c r="I67" s="19">
        <v>0.05</v>
      </c>
      <c r="J67" s="19">
        <v>0.05</v>
      </c>
      <c r="K67" s="19">
        <v>0.05</v>
      </c>
      <c r="L67" s="19">
        <v>0.1</v>
      </c>
      <c r="M67" s="19">
        <v>0.34</v>
      </c>
      <c r="N67" s="19">
        <v>0.6</v>
      </c>
      <c r="O67" s="19">
        <v>0.63</v>
      </c>
      <c r="P67" s="19">
        <v>0.72</v>
      </c>
      <c r="Q67" s="19">
        <v>0.79</v>
      </c>
      <c r="R67" s="19">
        <v>0.83</v>
      </c>
      <c r="S67" s="19">
        <v>0.61</v>
      </c>
      <c r="T67" s="19">
        <v>0.65</v>
      </c>
      <c r="U67" s="19">
        <v>0.1</v>
      </c>
      <c r="V67" s="19">
        <v>0.1</v>
      </c>
      <c r="W67" s="19">
        <v>0.19</v>
      </c>
      <c r="X67" s="19">
        <v>0.25</v>
      </c>
      <c r="Y67" s="19">
        <v>0.22</v>
      </c>
      <c r="Z67" s="19">
        <v>0.22</v>
      </c>
      <c r="AA67" s="19">
        <v>0.12</v>
      </c>
      <c r="AB67" s="20">
        <v>0.09</v>
      </c>
    </row>
    <row r="68" spans="1:28" ht="9.75">
      <c r="A68" s="17"/>
      <c r="B68" s="18"/>
      <c r="C68" s="18"/>
      <c r="D68" s="18" t="s">
        <v>404</v>
      </c>
      <c r="E68" s="175">
        <v>0</v>
      </c>
      <c r="F68" s="175">
        <v>0</v>
      </c>
      <c r="G68" s="175">
        <v>0</v>
      </c>
      <c r="H68" s="175">
        <v>0</v>
      </c>
      <c r="I68" s="175">
        <v>0</v>
      </c>
      <c r="J68" s="175">
        <v>0</v>
      </c>
      <c r="K68" s="175">
        <v>0</v>
      </c>
      <c r="L68" s="175">
        <v>0</v>
      </c>
      <c r="M68" s="175">
        <v>0</v>
      </c>
      <c r="N68" s="175">
        <v>0</v>
      </c>
      <c r="O68" s="175">
        <v>0</v>
      </c>
      <c r="P68" s="175">
        <v>0</v>
      </c>
      <c r="Q68" s="175">
        <v>0</v>
      </c>
      <c r="R68" s="175">
        <v>0</v>
      </c>
      <c r="S68" s="175">
        <v>0</v>
      </c>
      <c r="T68" s="175">
        <v>0</v>
      </c>
      <c r="U68" s="175">
        <v>0</v>
      </c>
      <c r="V68" s="175">
        <v>0</v>
      </c>
      <c r="W68" s="175">
        <v>0</v>
      </c>
      <c r="X68" s="175">
        <v>0</v>
      </c>
      <c r="Y68" s="175">
        <v>0</v>
      </c>
      <c r="Z68" s="175">
        <v>0</v>
      </c>
      <c r="AA68" s="175">
        <v>0</v>
      </c>
      <c r="AB68" s="176">
        <v>0</v>
      </c>
    </row>
    <row r="69" spans="1:28" ht="9.75">
      <c r="A69" s="17"/>
      <c r="B69" s="18"/>
      <c r="C69" s="18"/>
      <c r="D69" s="18" t="s">
        <v>58</v>
      </c>
      <c r="E69" s="19">
        <v>0.03</v>
      </c>
      <c r="F69" s="19">
        <v>0.03</v>
      </c>
      <c r="G69" s="19">
        <v>0.03</v>
      </c>
      <c r="H69" s="19">
        <v>0.03</v>
      </c>
      <c r="I69" s="19">
        <v>0.03</v>
      </c>
      <c r="J69" s="19">
        <v>0.03</v>
      </c>
      <c r="K69" s="19">
        <v>0.03</v>
      </c>
      <c r="L69" s="19">
        <v>0.03</v>
      </c>
      <c r="M69" s="19">
        <v>0.03</v>
      </c>
      <c r="N69" s="19">
        <v>0.05</v>
      </c>
      <c r="O69" s="19">
        <v>0.05</v>
      </c>
      <c r="P69" s="19">
        <v>0.05</v>
      </c>
      <c r="Q69" s="19">
        <v>0.05</v>
      </c>
      <c r="R69" s="19">
        <v>0.03</v>
      </c>
      <c r="S69" s="19">
        <v>0.03</v>
      </c>
      <c r="T69" s="19">
        <v>0.03</v>
      </c>
      <c r="U69" s="19">
        <v>0.03</v>
      </c>
      <c r="V69" s="19">
        <v>0.03</v>
      </c>
      <c r="W69" s="19">
        <v>0.03</v>
      </c>
      <c r="X69" s="19">
        <v>0.03</v>
      </c>
      <c r="Y69" s="19">
        <v>0.03</v>
      </c>
      <c r="Z69" s="19">
        <v>0.03</v>
      </c>
      <c r="AA69" s="19">
        <v>0.03</v>
      </c>
      <c r="AB69" s="20">
        <v>0.03</v>
      </c>
    </row>
    <row r="70" spans="1:28" ht="9.75">
      <c r="A70" s="17"/>
      <c r="B70" s="18"/>
      <c r="C70" s="18"/>
      <c r="D70" s="18" t="s">
        <v>49</v>
      </c>
      <c r="E70" s="175">
        <v>0</v>
      </c>
      <c r="F70" s="175">
        <v>0</v>
      </c>
      <c r="G70" s="175">
        <v>0</v>
      </c>
      <c r="H70" s="175">
        <v>0</v>
      </c>
      <c r="I70" s="175">
        <v>0</v>
      </c>
      <c r="J70" s="175">
        <v>0</v>
      </c>
      <c r="K70" s="175">
        <v>0</v>
      </c>
      <c r="L70" s="175">
        <v>0</v>
      </c>
      <c r="M70" s="175">
        <v>0</v>
      </c>
      <c r="N70" s="175">
        <v>0</v>
      </c>
      <c r="O70" s="175">
        <v>0</v>
      </c>
      <c r="P70" s="175">
        <v>0</v>
      </c>
      <c r="Q70" s="175">
        <v>0</v>
      </c>
      <c r="R70" s="175">
        <v>0</v>
      </c>
      <c r="S70" s="175">
        <v>0</v>
      </c>
      <c r="T70" s="175">
        <v>0</v>
      </c>
      <c r="U70" s="175">
        <v>0</v>
      </c>
      <c r="V70" s="175">
        <v>0</v>
      </c>
      <c r="W70" s="175">
        <v>0</v>
      </c>
      <c r="X70" s="175">
        <v>0</v>
      </c>
      <c r="Y70" s="175">
        <v>0</v>
      </c>
      <c r="Z70" s="175">
        <v>0</v>
      </c>
      <c r="AA70" s="175">
        <v>0</v>
      </c>
      <c r="AB70" s="176">
        <v>0</v>
      </c>
    </row>
    <row r="71" spans="1:28" ht="9.75">
      <c r="A71" s="17"/>
      <c r="B71" s="18"/>
      <c r="C71" s="18"/>
      <c r="D71" s="18"/>
      <c r="E71" s="19"/>
      <c r="F71" s="19"/>
      <c r="G71" s="19"/>
      <c r="H71" s="19"/>
      <c r="I71" s="19"/>
      <c r="J71" s="19"/>
      <c r="K71" s="19"/>
      <c r="L71" s="19"/>
      <c r="M71" s="19"/>
      <c r="N71" s="19"/>
      <c r="O71" s="19"/>
      <c r="P71" s="19"/>
      <c r="Q71" s="19"/>
      <c r="R71" s="19"/>
      <c r="S71" s="19"/>
      <c r="T71" s="19"/>
      <c r="U71" s="19"/>
      <c r="V71" s="19"/>
      <c r="W71" s="19"/>
      <c r="X71" s="19"/>
      <c r="Y71" s="19"/>
      <c r="Z71" s="19"/>
      <c r="AA71" s="19"/>
      <c r="AB71" s="20"/>
    </row>
    <row r="72" spans="1:28" ht="9.75">
      <c r="A72" s="17" t="s">
        <v>41</v>
      </c>
      <c r="B72" s="18" t="s">
        <v>50</v>
      </c>
      <c r="C72" s="18" t="s">
        <v>160</v>
      </c>
      <c r="D72" s="18" t="s">
        <v>53</v>
      </c>
      <c r="E72" s="175">
        <v>0</v>
      </c>
      <c r="F72" s="175">
        <v>0</v>
      </c>
      <c r="G72" s="175">
        <v>0</v>
      </c>
      <c r="H72" s="175">
        <v>0</v>
      </c>
      <c r="I72" s="175">
        <v>0</v>
      </c>
      <c r="J72" s="175">
        <v>0</v>
      </c>
      <c r="K72" s="175">
        <v>0</v>
      </c>
      <c r="L72" s="175">
        <v>0</v>
      </c>
      <c r="M72" s="19">
        <v>0.34</v>
      </c>
      <c r="N72" s="19">
        <v>0.6</v>
      </c>
      <c r="O72" s="19">
        <v>0.63</v>
      </c>
      <c r="P72" s="19">
        <v>0.72</v>
      </c>
      <c r="Q72" s="19">
        <v>0.79</v>
      </c>
      <c r="R72" s="19">
        <v>0.83</v>
      </c>
      <c r="S72" s="19">
        <v>0.61</v>
      </c>
      <c r="T72" s="19">
        <v>0.65</v>
      </c>
      <c r="U72" s="19">
        <v>0.1</v>
      </c>
      <c r="V72" s="19">
        <v>0.1</v>
      </c>
      <c r="W72" s="19">
        <v>0.19</v>
      </c>
      <c r="X72" s="19">
        <v>0.25</v>
      </c>
      <c r="Y72" s="175">
        <v>0</v>
      </c>
      <c r="Z72" s="175">
        <v>0</v>
      </c>
      <c r="AA72" s="175">
        <v>0</v>
      </c>
      <c r="AB72" s="176">
        <v>0</v>
      </c>
    </row>
    <row r="73" spans="1:28" ht="9.75">
      <c r="A73" s="17" t="s">
        <v>221</v>
      </c>
      <c r="B73" s="18"/>
      <c r="C73" s="18"/>
      <c r="D73" s="18" t="s">
        <v>54</v>
      </c>
      <c r="E73" s="19">
        <v>0.05</v>
      </c>
      <c r="F73" s="19">
        <v>0.05</v>
      </c>
      <c r="G73" s="19">
        <v>0.05</v>
      </c>
      <c r="H73" s="19">
        <v>0.05</v>
      </c>
      <c r="I73" s="19">
        <v>0.05</v>
      </c>
      <c r="J73" s="19">
        <v>0.05</v>
      </c>
      <c r="K73" s="19">
        <v>0.05</v>
      </c>
      <c r="L73" s="19">
        <v>0.1</v>
      </c>
      <c r="M73" s="19">
        <v>0.1</v>
      </c>
      <c r="N73" s="19">
        <v>0.1</v>
      </c>
      <c r="O73" s="19">
        <v>0.1</v>
      </c>
      <c r="P73" s="19">
        <v>0.1</v>
      </c>
      <c r="Q73" s="19">
        <v>0.1</v>
      </c>
      <c r="R73" s="19">
        <v>0.1</v>
      </c>
      <c r="S73" s="19">
        <v>0.1</v>
      </c>
      <c r="T73" s="19">
        <v>0.1</v>
      </c>
      <c r="U73" s="19">
        <v>0.1</v>
      </c>
      <c r="V73" s="19">
        <v>0.1</v>
      </c>
      <c r="W73" s="19">
        <v>0.19</v>
      </c>
      <c r="X73" s="19">
        <v>0.25</v>
      </c>
      <c r="Y73" s="19">
        <v>0.22</v>
      </c>
      <c r="Z73" s="19">
        <v>0.22</v>
      </c>
      <c r="AA73" s="19">
        <v>0.12</v>
      </c>
      <c r="AB73" s="20">
        <v>0.09</v>
      </c>
    </row>
    <row r="74" spans="1:28" ht="9.75">
      <c r="A74" s="17"/>
      <c r="B74" s="18"/>
      <c r="C74" s="18"/>
      <c r="D74" s="18" t="s">
        <v>404</v>
      </c>
      <c r="E74" s="175">
        <v>0</v>
      </c>
      <c r="F74" s="175">
        <v>0</v>
      </c>
      <c r="G74" s="175">
        <v>0</v>
      </c>
      <c r="H74" s="175">
        <v>0</v>
      </c>
      <c r="I74" s="175">
        <v>0</v>
      </c>
      <c r="J74" s="175">
        <v>0</v>
      </c>
      <c r="K74" s="175">
        <v>0</v>
      </c>
      <c r="L74" s="175">
        <v>0</v>
      </c>
      <c r="M74" s="175">
        <v>0</v>
      </c>
      <c r="N74" s="175">
        <v>0</v>
      </c>
      <c r="O74" s="175">
        <v>0</v>
      </c>
      <c r="P74" s="175">
        <v>0</v>
      </c>
      <c r="Q74" s="175">
        <v>0</v>
      </c>
      <c r="R74" s="175">
        <v>0</v>
      </c>
      <c r="S74" s="175">
        <v>0</v>
      </c>
      <c r="T74" s="175">
        <v>0</v>
      </c>
      <c r="U74" s="175">
        <v>0</v>
      </c>
      <c r="V74" s="175">
        <v>0</v>
      </c>
      <c r="W74" s="175">
        <v>0</v>
      </c>
      <c r="X74" s="175">
        <v>0</v>
      </c>
      <c r="Y74" s="175">
        <v>0</v>
      </c>
      <c r="Z74" s="175">
        <v>0</v>
      </c>
      <c r="AA74" s="175">
        <v>0</v>
      </c>
      <c r="AB74" s="176">
        <v>0</v>
      </c>
    </row>
    <row r="75" spans="1:28" ht="9.75">
      <c r="A75" s="17"/>
      <c r="B75" s="18"/>
      <c r="C75" s="18"/>
      <c r="D75" s="18" t="s">
        <v>58</v>
      </c>
      <c r="E75" s="19">
        <v>0.03</v>
      </c>
      <c r="F75" s="19">
        <v>0.03</v>
      </c>
      <c r="G75" s="19">
        <v>0.03</v>
      </c>
      <c r="H75" s="19">
        <v>0.03</v>
      </c>
      <c r="I75" s="19">
        <v>0.03</v>
      </c>
      <c r="J75" s="19">
        <v>0.03</v>
      </c>
      <c r="K75" s="19">
        <v>0.03</v>
      </c>
      <c r="L75" s="19">
        <v>0.03</v>
      </c>
      <c r="M75" s="19">
        <v>0.03</v>
      </c>
      <c r="N75" s="19">
        <v>0.05</v>
      </c>
      <c r="O75" s="19">
        <v>0.05</v>
      </c>
      <c r="P75" s="19">
        <v>0.05</v>
      </c>
      <c r="Q75" s="19">
        <v>0.05</v>
      </c>
      <c r="R75" s="19">
        <v>0.03</v>
      </c>
      <c r="S75" s="19">
        <v>0.03</v>
      </c>
      <c r="T75" s="19">
        <v>0.03</v>
      </c>
      <c r="U75" s="19">
        <v>0.03</v>
      </c>
      <c r="V75" s="19">
        <v>0.03</v>
      </c>
      <c r="W75" s="19">
        <v>0.03</v>
      </c>
      <c r="X75" s="19">
        <v>0.03</v>
      </c>
      <c r="Y75" s="19">
        <v>0.03</v>
      </c>
      <c r="Z75" s="19">
        <v>0.03</v>
      </c>
      <c r="AA75" s="19">
        <v>0.03</v>
      </c>
      <c r="AB75" s="20">
        <v>0.03</v>
      </c>
    </row>
    <row r="76" spans="1:28" ht="9.75">
      <c r="A76" s="17"/>
      <c r="B76" s="18"/>
      <c r="C76" s="18"/>
      <c r="D76" s="18" t="s">
        <v>49</v>
      </c>
      <c r="E76" s="175">
        <v>0</v>
      </c>
      <c r="F76" s="175">
        <v>0</v>
      </c>
      <c r="G76" s="175">
        <v>0</v>
      </c>
      <c r="H76" s="175">
        <v>0</v>
      </c>
      <c r="I76" s="175">
        <v>0</v>
      </c>
      <c r="J76" s="175">
        <v>0</v>
      </c>
      <c r="K76" s="175">
        <v>0</v>
      </c>
      <c r="L76" s="175">
        <v>0</v>
      </c>
      <c r="M76" s="175">
        <v>0</v>
      </c>
      <c r="N76" s="175">
        <v>0</v>
      </c>
      <c r="O76" s="175">
        <v>0</v>
      </c>
      <c r="P76" s="175">
        <v>0</v>
      </c>
      <c r="Q76" s="175">
        <v>0</v>
      </c>
      <c r="R76" s="175">
        <v>0</v>
      </c>
      <c r="S76" s="175">
        <v>0</v>
      </c>
      <c r="T76" s="175">
        <v>0</v>
      </c>
      <c r="U76" s="175">
        <v>0</v>
      </c>
      <c r="V76" s="175">
        <v>0</v>
      </c>
      <c r="W76" s="175">
        <v>0</v>
      </c>
      <c r="X76" s="175">
        <v>0</v>
      </c>
      <c r="Y76" s="175">
        <v>0</v>
      </c>
      <c r="Z76" s="175">
        <v>0</v>
      </c>
      <c r="AA76" s="175">
        <v>0</v>
      </c>
      <c r="AB76" s="176">
        <v>0</v>
      </c>
    </row>
    <row r="77" spans="1:28" ht="9.75">
      <c r="A77" s="17"/>
      <c r="B77" s="18"/>
      <c r="C77" s="18"/>
      <c r="D77" s="18"/>
      <c r="E77" s="19"/>
      <c r="F77" s="19"/>
      <c r="G77" s="19"/>
      <c r="H77" s="19"/>
      <c r="I77" s="19"/>
      <c r="J77" s="19"/>
      <c r="K77" s="19"/>
      <c r="L77" s="19"/>
      <c r="M77" s="19"/>
      <c r="N77" s="19"/>
      <c r="O77" s="19"/>
      <c r="P77" s="19"/>
      <c r="Q77" s="19"/>
      <c r="R77" s="19"/>
      <c r="S77" s="19"/>
      <c r="T77" s="19"/>
      <c r="U77" s="19"/>
      <c r="V77" s="19"/>
      <c r="W77" s="19"/>
      <c r="X77" s="19"/>
      <c r="Y77" s="19"/>
      <c r="Z77" s="19"/>
      <c r="AA77" s="19"/>
      <c r="AB77" s="20"/>
    </row>
    <row r="78" spans="1:28" ht="10.5">
      <c r="A78" s="407" t="s">
        <v>38</v>
      </c>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9"/>
    </row>
    <row r="79" spans="1:28" ht="9.75">
      <c r="A79" s="17" t="s">
        <v>325</v>
      </c>
      <c r="B79" s="18" t="s">
        <v>55</v>
      </c>
      <c r="C79" s="18" t="s">
        <v>46</v>
      </c>
      <c r="D79" s="18" t="s">
        <v>47</v>
      </c>
      <c r="E79" s="19">
        <v>1</v>
      </c>
      <c r="F79" s="19">
        <v>1</v>
      </c>
      <c r="G79" s="19">
        <v>1</v>
      </c>
      <c r="H79" s="19">
        <v>1</v>
      </c>
      <c r="I79" s="19">
        <v>1</v>
      </c>
      <c r="J79" s="19">
        <v>1</v>
      </c>
      <c r="K79" s="19">
        <v>1</v>
      </c>
      <c r="L79" s="19">
        <v>0.25</v>
      </c>
      <c r="M79" s="19">
        <v>0.25</v>
      </c>
      <c r="N79" s="19">
        <v>0.25</v>
      </c>
      <c r="O79" s="19">
        <v>0.25</v>
      </c>
      <c r="P79" s="19">
        <v>0.25</v>
      </c>
      <c r="Q79" s="19">
        <v>0.25</v>
      </c>
      <c r="R79" s="19">
        <v>0.25</v>
      </c>
      <c r="S79" s="19">
        <v>0.25</v>
      </c>
      <c r="T79" s="19">
        <v>0.25</v>
      </c>
      <c r="U79" s="19">
        <v>0.25</v>
      </c>
      <c r="V79" s="19">
        <v>0.25</v>
      </c>
      <c r="W79" s="19">
        <v>0.25</v>
      </c>
      <c r="X79" s="19">
        <v>0.25</v>
      </c>
      <c r="Y79" s="19">
        <v>0.25</v>
      </c>
      <c r="Z79" s="19">
        <v>1</v>
      </c>
      <c r="AA79" s="19">
        <v>1</v>
      </c>
      <c r="AB79" s="20">
        <v>1</v>
      </c>
    </row>
    <row r="80" spans="1:28" ht="9.75">
      <c r="A80" s="17"/>
      <c r="B80" s="18"/>
      <c r="C80" s="18"/>
      <c r="D80" s="18" t="s">
        <v>48</v>
      </c>
      <c r="E80" s="19">
        <v>1</v>
      </c>
      <c r="F80" s="19">
        <v>1</v>
      </c>
      <c r="G80" s="19">
        <v>1</v>
      </c>
      <c r="H80" s="19">
        <v>1</v>
      </c>
      <c r="I80" s="19">
        <v>1</v>
      </c>
      <c r="J80" s="19">
        <v>1</v>
      </c>
      <c r="K80" s="19">
        <v>1</v>
      </c>
      <c r="L80" s="19">
        <v>0.25</v>
      </c>
      <c r="M80" s="19">
        <v>0.25</v>
      </c>
      <c r="N80" s="19">
        <v>0.25</v>
      </c>
      <c r="O80" s="19">
        <v>0.25</v>
      </c>
      <c r="P80" s="19">
        <v>0.25</v>
      </c>
      <c r="Q80" s="19">
        <v>0.25</v>
      </c>
      <c r="R80" s="19">
        <v>0.25</v>
      </c>
      <c r="S80" s="19">
        <v>0.25</v>
      </c>
      <c r="T80" s="19">
        <v>0.25</v>
      </c>
      <c r="U80" s="19">
        <v>0.25</v>
      </c>
      <c r="V80" s="19">
        <v>0.25</v>
      </c>
      <c r="W80" s="19">
        <v>0.25</v>
      </c>
      <c r="X80" s="19">
        <v>0.25</v>
      </c>
      <c r="Y80" s="19">
        <v>0.25</v>
      </c>
      <c r="Z80" s="19">
        <v>1</v>
      </c>
      <c r="AA80" s="19">
        <v>1</v>
      </c>
      <c r="AB80" s="20">
        <v>1</v>
      </c>
    </row>
    <row r="81" spans="1:28" ht="9.75">
      <c r="A81" s="17"/>
      <c r="B81" s="18"/>
      <c r="C81" s="18"/>
      <c r="D81" s="18" t="s">
        <v>49</v>
      </c>
      <c r="E81" s="19">
        <v>1</v>
      </c>
      <c r="F81" s="19">
        <v>1</v>
      </c>
      <c r="G81" s="19">
        <v>1</v>
      </c>
      <c r="H81" s="19">
        <v>1</v>
      </c>
      <c r="I81" s="19">
        <v>1</v>
      </c>
      <c r="J81" s="19">
        <v>1</v>
      </c>
      <c r="K81" s="19">
        <v>1</v>
      </c>
      <c r="L81" s="19">
        <v>0.25</v>
      </c>
      <c r="M81" s="19">
        <v>0.25</v>
      </c>
      <c r="N81" s="19">
        <v>0.25</v>
      </c>
      <c r="O81" s="19">
        <v>0.25</v>
      </c>
      <c r="P81" s="19">
        <v>0.25</v>
      </c>
      <c r="Q81" s="19">
        <v>0.25</v>
      </c>
      <c r="R81" s="19">
        <v>0.25</v>
      </c>
      <c r="S81" s="19">
        <v>0.25</v>
      </c>
      <c r="T81" s="19">
        <v>0.25</v>
      </c>
      <c r="U81" s="19">
        <v>0.25</v>
      </c>
      <c r="V81" s="19">
        <v>0.25</v>
      </c>
      <c r="W81" s="19">
        <v>0.25</v>
      </c>
      <c r="X81" s="19">
        <v>0.25</v>
      </c>
      <c r="Y81" s="19">
        <v>0.25</v>
      </c>
      <c r="Z81" s="19">
        <v>1</v>
      </c>
      <c r="AA81" s="19">
        <v>1</v>
      </c>
      <c r="AB81" s="20">
        <v>1</v>
      </c>
    </row>
    <row r="82" spans="1:28" ht="9.75">
      <c r="A82" s="17"/>
      <c r="B82" s="18"/>
      <c r="C82" s="18"/>
      <c r="D82" s="18"/>
      <c r="E82" s="19"/>
      <c r="F82" s="19"/>
      <c r="G82" s="19"/>
      <c r="H82" s="19"/>
      <c r="I82" s="19"/>
      <c r="J82" s="19"/>
      <c r="K82" s="19"/>
      <c r="L82" s="19"/>
      <c r="M82" s="19"/>
      <c r="N82" s="19"/>
      <c r="O82" s="19"/>
      <c r="P82" s="19"/>
      <c r="Q82" s="19"/>
      <c r="R82" s="19"/>
      <c r="S82" s="19"/>
      <c r="T82" s="19"/>
      <c r="U82" s="19"/>
      <c r="V82" s="19"/>
      <c r="W82" s="19"/>
      <c r="X82" s="19"/>
      <c r="Y82" s="19"/>
      <c r="Z82" s="19"/>
      <c r="AA82" s="19"/>
      <c r="AB82" s="20"/>
    </row>
    <row r="83" spans="1:28" ht="9.75">
      <c r="A83" s="17" t="s">
        <v>380</v>
      </c>
      <c r="B83" s="18" t="s">
        <v>55</v>
      </c>
      <c r="C83" s="18" t="s">
        <v>46</v>
      </c>
      <c r="D83" s="18" t="s">
        <v>53</v>
      </c>
      <c r="E83" s="19">
        <v>0</v>
      </c>
      <c r="F83" s="19">
        <v>0</v>
      </c>
      <c r="G83" s="19">
        <v>0</v>
      </c>
      <c r="H83" s="19">
        <v>0</v>
      </c>
      <c r="I83" s="19">
        <v>0</v>
      </c>
      <c r="J83" s="19">
        <v>0</v>
      </c>
      <c r="K83" s="19">
        <v>0</v>
      </c>
      <c r="L83" s="19">
        <v>1</v>
      </c>
      <c r="M83" s="19">
        <v>0.144</v>
      </c>
      <c r="N83" s="19">
        <v>0.144</v>
      </c>
      <c r="O83" s="19">
        <v>0.144</v>
      </c>
      <c r="P83" s="19">
        <v>0.144</v>
      </c>
      <c r="Q83" s="19">
        <v>0.144</v>
      </c>
      <c r="R83" s="19">
        <v>0.144</v>
      </c>
      <c r="S83" s="19">
        <v>0.144</v>
      </c>
      <c r="T83" s="19">
        <v>1</v>
      </c>
      <c r="U83" s="19">
        <v>1</v>
      </c>
      <c r="V83" s="19">
        <v>0.144</v>
      </c>
      <c r="W83" s="19">
        <v>0.144</v>
      </c>
      <c r="X83" s="19">
        <v>0</v>
      </c>
      <c r="Y83" s="19">
        <v>0</v>
      </c>
      <c r="Z83" s="19">
        <v>0</v>
      </c>
      <c r="AA83" s="19">
        <v>0</v>
      </c>
      <c r="AB83" s="20">
        <v>0</v>
      </c>
    </row>
    <row r="84" spans="1:28" ht="9.75">
      <c r="A84" s="17"/>
      <c r="B84" s="18"/>
      <c r="C84" s="18"/>
      <c r="D84" s="18" t="s">
        <v>381</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20">
        <v>0</v>
      </c>
    </row>
    <row r="85" spans="1:28" ht="9.75">
      <c r="A85" s="17"/>
      <c r="B85" s="18"/>
      <c r="C85" s="18"/>
      <c r="D85" s="18"/>
      <c r="E85" s="19"/>
      <c r="F85" s="19"/>
      <c r="G85" s="19"/>
      <c r="H85" s="19"/>
      <c r="I85" s="19"/>
      <c r="J85" s="19"/>
      <c r="K85" s="19"/>
      <c r="L85" s="19"/>
      <c r="M85" s="19"/>
      <c r="N85" s="19"/>
      <c r="O85" s="19"/>
      <c r="P85" s="19"/>
      <c r="Q85" s="19"/>
      <c r="R85" s="19"/>
      <c r="S85" s="19"/>
      <c r="T85" s="19"/>
      <c r="U85" s="19"/>
      <c r="V85" s="19"/>
      <c r="W85" s="19"/>
      <c r="X85" s="19"/>
      <c r="Y85" s="19"/>
      <c r="Z85" s="19"/>
      <c r="AA85" s="19"/>
      <c r="AB85" s="20"/>
    </row>
    <row r="86" spans="1:28" ht="10.5">
      <c r="A86" s="407" t="s">
        <v>140</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9"/>
    </row>
    <row r="87" spans="1:28" ht="9.75">
      <c r="A87" s="17" t="s">
        <v>52</v>
      </c>
      <c r="B87" s="18" t="s">
        <v>45</v>
      </c>
      <c r="C87" s="18" t="s">
        <v>46</v>
      </c>
      <c r="D87" s="18" t="s">
        <v>384</v>
      </c>
      <c r="E87" s="19">
        <v>0</v>
      </c>
      <c r="F87" s="19">
        <v>0</v>
      </c>
      <c r="G87" s="19">
        <v>0</v>
      </c>
      <c r="H87" s="19">
        <v>0</v>
      </c>
      <c r="I87" s="19">
        <v>0</v>
      </c>
      <c r="J87" s="19">
        <v>0</v>
      </c>
      <c r="K87" s="19">
        <v>0</v>
      </c>
      <c r="L87" s="19">
        <v>1</v>
      </c>
      <c r="M87" s="19">
        <v>1</v>
      </c>
      <c r="N87" s="19">
        <v>1</v>
      </c>
      <c r="O87" s="19">
        <v>1</v>
      </c>
      <c r="P87" s="19">
        <v>1</v>
      </c>
      <c r="Q87" s="19">
        <v>1</v>
      </c>
      <c r="R87" s="19">
        <v>1</v>
      </c>
      <c r="S87" s="19">
        <v>1</v>
      </c>
      <c r="T87" s="19">
        <v>1</v>
      </c>
      <c r="U87" s="19">
        <v>1</v>
      </c>
      <c r="V87" s="19">
        <v>1</v>
      </c>
      <c r="W87" s="19">
        <v>1</v>
      </c>
      <c r="X87" s="19">
        <v>1</v>
      </c>
      <c r="Y87" s="19">
        <v>1</v>
      </c>
      <c r="Z87" s="19">
        <v>0</v>
      </c>
      <c r="AA87" s="19">
        <v>0</v>
      </c>
      <c r="AB87" s="20">
        <v>0</v>
      </c>
    </row>
    <row r="88" spans="1:28" ht="9.75">
      <c r="A88" s="17"/>
      <c r="B88" s="18"/>
      <c r="C88" s="18"/>
      <c r="D88" s="18" t="s">
        <v>234</v>
      </c>
      <c r="E88" s="19">
        <v>0</v>
      </c>
      <c r="F88" s="19">
        <v>0</v>
      </c>
      <c r="G88" s="19">
        <v>0</v>
      </c>
      <c r="H88" s="19">
        <v>0</v>
      </c>
      <c r="I88" s="19">
        <v>0</v>
      </c>
      <c r="J88" s="19">
        <v>0</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20">
        <v>0</v>
      </c>
    </row>
    <row r="89" spans="1:28" ht="9.75">
      <c r="A89" s="17"/>
      <c r="B89" s="18"/>
      <c r="C89" s="18"/>
      <c r="D89" s="18"/>
      <c r="E89" s="19"/>
      <c r="F89" s="19"/>
      <c r="G89" s="19"/>
      <c r="H89" s="19"/>
      <c r="I89" s="19"/>
      <c r="J89" s="19"/>
      <c r="K89" s="19"/>
      <c r="L89" s="19"/>
      <c r="M89" s="19"/>
      <c r="N89" s="19"/>
      <c r="O89" s="19"/>
      <c r="P89" s="19"/>
      <c r="Q89" s="19"/>
      <c r="R89" s="19"/>
      <c r="S89" s="19"/>
      <c r="T89" s="19"/>
      <c r="U89" s="19"/>
      <c r="V89" s="19"/>
      <c r="W89" s="19"/>
      <c r="X89" s="19"/>
      <c r="Y89" s="19"/>
      <c r="Z89" s="19"/>
      <c r="AA89" s="19"/>
      <c r="AB89" s="20"/>
    </row>
    <row r="90" spans="1:28" ht="9.75">
      <c r="A90" s="17" t="s">
        <v>382</v>
      </c>
      <c r="B90" s="18" t="s">
        <v>383</v>
      </c>
      <c r="C90" s="18" t="s">
        <v>46</v>
      </c>
      <c r="D90" s="18" t="s">
        <v>51</v>
      </c>
      <c r="E90" s="19">
        <v>1</v>
      </c>
      <c r="F90" s="19">
        <v>1</v>
      </c>
      <c r="G90" s="19">
        <v>1</v>
      </c>
      <c r="H90" s="19">
        <v>1</v>
      </c>
      <c r="I90" s="19">
        <v>1</v>
      </c>
      <c r="J90" s="19">
        <v>1</v>
      </c>
      <c r="K90" s="19">
        <v>1</v>
      </c>
      <c r="L90" s="19">
        <v>1</v>
      </c>
      <c r="M90" s="19">
        <v>1</v>
      </c>
      <c r="N90" s="19">
        <v>1</v>
      </c>
      <c r="O90" s="19">
        <v>1</v>
      </c>
      <c r="P90" s="19">
        <v>1</v>
      </c>
      <c r="Q90" s="19">
        <v>1</v>
      </c>
      <c r="R90" s="19">
        <v>1</v>
      </c>
      <c r="S90" s="19">
        <v>1</v>
      </c>
      <c r="T90" s="19">
        <v>1</v>
      </c>
      <c r="U90" s="19">
        <v>1</v>
      </c>
      <c r="V90" s="19">
        <v>1</v>
      </c>
      <c r="W90" s="19">
        <v>1</v>
      </c>
      <c r="X90" s="19">
        <v>1</v>
      </c>
      <c r="Y90" s="19">
        <v>1</v>
      </c>
      <c r="Z90" s="19">
        <v>1</v>
      </c>
      <c r="AA90" s="19">
        <v>1</v>
      </c>
      <c r="AB90" s="20">
        <v>1</v>
      </c>
    </row>
    <row r="91" spans="1:28" ht="9.75">
      <c r="A91" s="17"/>
      <c r="B91" s="18"/>
      <c r="C91" s="18"/>
      <c r="D91" s="18"/>
      <c r="E91" s="19"/>
      <c r="F91" s="19"/>
      <c r="G91" s="19"/>
      <c r="H91" s="19"/>
      <c r="I91" s="19"/>
      <c r="J91" s="19"/>
      <c r="K91" s="19"/>
      <c r="L91" s="19"/>
      <c r="M91" s="19"/>
      <c r="N91" s="19"/>
      <c r="O91" s="19"/>
      <c r="P91" s="19"/>
      <c r="Q91" s="19"/>
      <c r="R91" s="19"/>
      <c r="S91" s="19"/>
      <c r="T91" s="19"/>
      <c r="U91" s="19"/>
      <c r="V91" s="19"/>
      <c r="W91" s="19"/>
      <c r="X91" s="19"/>
      <c r="Y91" s="19"/>
      <c r="Z91" s="19"/>
      <c r="AA91" s="19"/>
      <c r="AB91" s="20"/>
    </row>
    <row r="92" spans="1:28" ht="9.75">
      <c r="A92" s="17" t="s">
        <v>61</v>
      </c>
      <c r="B92" s="18" t="s">
        <v>62</v>
      </c>
      <c r="C92" s="18" t="s">
        <v>46</v>
      </c>
      <c r="D92" s="18" t="s">
        <v>51</v>
      </c>
      <c r="E92" s="53">
        <v>4</v>
      </c>
      <c r="F92" s="53">
        <v>4</v>
      </c>
      <c r="G92" s="53">
        <v>4</v>
      </c>
      <c r="H92" s="53">
        <v>4</v>
      </c>
      <c r="I92" s="53">
        <v>4</v>
      </c>
      <c r="J92" s="53">
        <v>4</v>
      </c>
      <c r="K92" s="53">
        <v>4</v>
      </c>
      <c r="L92" s="53">
        <v>4</v>
      </c>
      <c r="M92" s="53">
        <v>4</v>
      </c>
      <c r="N92" s="53">
        <v>4</v>
      </c>
      <c r="O92" s="53">
        <v>4</v>
      </c>
      <c r="P92" s="53">
        <v>4</v>
      </c>
      <c r="Q92" s="53">
        <v>4</v>
      </c>
      <c r="R92" s="53">
        <v>4</v>
      </c>
      <c r="S92" s="53">
        <v>4</v>
      </c>
      <c r="T92" s="53">
        <v>4</v>
      </c>
      <c r="U92" s="53">
        <v>4</v>
      </c>
      <c r="V92" s="53">
        <v>4</v>
      </c>
      <c r="W92" s="53">
        <v>4</v>
      </c>
      <c r="X92" s="53">
        <v>4</v>
      </c>
      <c r="Y92" s="53">
        <v>4</v>
      </c>
      <c r="Z92" s="53">
        <v>4</v>
      </c>
      <c r="AA92" s="53">
        <v>4</v>
      </c>
      <c r="AB92" s="54">
        <v>4</v>
      </c>
    </row>
    <row r="93" spans="1:28" ht="9.75">
      <c r="A93" s="17"/>
      <c r="B93" s="18"/>
      <c r="C93" s="18"/>
      <c r="D93" s="18"/>
      <c r="E93" s="21"/>
      <c r="F93" s="21"/>
      <c r="G93" s="21"/>
      <c r="H93" s="21"/>
      <c r="I93" s="21"/>
      <c r="J93" s="21"/>
      <c r="K93" s="21"/>
      <c r="L93" s="21"/>
      <c r="M93" s="21"/>
      <c r="N93" s="21"/>
      <c r="O93" s="21"/>
      <c r="P93" s="21"/>
      <c r="Q93" s="21"/>
      <c r="R93" s="21"/>
      <c r="S93" s="21"/>
      <c r="T93" s="21"/>
      <c r="U93" s="21"/>
      <c r="V93" s="21"/>
      <c r="W93" s="21"/>
      <c r="X93" s="21"/>
      <c r="Y93" s="21"/>
      <c r="Z93" s="21"/>
      <c r="AA93" s="21"/>
      <c r="AB93" s="22"/>
    </row>
    <row r="94" spans="1:28" ht="9.75">
      <c r="A94" s="17" t="s">
        <v>387</v>
      </c>
      <c r="B94" s="18" t="s">
        <v>50</v>
      </c>
      <c r="C94" s="18" t="s">
        <v>46</v>
      </c>
      <c r="D94" s="18" t="s">
        <v>51</v>
      </c>
      <c r="E94" s="19">
        <v>1</v>
      </c>
      <c r="F94" s="19">
        <v>1</v>
      </c>
      <c r="G94" s="19">
        <v>1</v>
      </c>
      <c r="H94" s="19">
        <v>1</v>
      </c>
      <c r="I94" s="19">
        <v>1</v>
      </c>
      <c r="J94" s="19">
        <v>1</v>
      </c>
      <c r="K94" s="19">
        <v>1</v>
      </c>
      <c r="L94" s="19">
        <v>1</v>
      </c>
      <c r="M94" s="19">
        <v>1</v>
      </c>
      <c r="N94" s="19">
        <v>1</v>
      </c>
      <c r="O94" s="19">
        <v>1</v>
      </c>
      <c r="P94" s="19">
        <v>1</v>
      </c>
      <c r="Q94" s="19">
        <v>1</v>
      </c>
      <c r="R94" s="19">
        <v>1</v>
      </c>
      <c r="S94" s="19">
        <v>1</v>
      </c>
      <c r="T94" s="19">
        <v>1</v>
      </c>
      <c r="U94" s="19">
        <v>1</v>
      </c>
      <c r="V94" s="19">
        <v>1</v>
      </c>
      <c r="W94" s="19">
        <v>1</v>
      </c>
      <c r="X94" s="19">
        <v>1</v>
      </c>
      <c r="Y94" s="19">
        <v>1</v>
      </c>
      <c r="Z94" s="19">
        <v>1</v>
      </c>
      <c r="AA94" s="19">
        <v>1</v>
      </c>
      <c r="AB94" s="20">
        <v>1</v>
      </c>
    </row>
    <row r="95" spans="1:28" ht="9.75">
      <c r="A95" s="17"/>
      <c r="B95" s="18"/>
      <c r="C95" s="18"/>
      <c r="D95" s="18"/>
      <c r="E95" s="19"/>
      <c r="F95" s="19"/>
      <c r="G95" s="19"/>
      <c r="H95" s="19"/>
      <c r="I95" s="19"/>
      <c r="J95" s="19"/>
      <c r="K95" s="19"/>
      <c r="L95" s="19"/>
      <c r="M95" s="19"/>
      <c r="N95" s="19"/>
      <c r="O95" s="19"/>
      <c r="P95" s="19"/>
      <c r="Q95" s="19"/>
      <c r="R95" s="19"/>
      <c r="S95" s="19"/>
      <c r="T95" s="19"/>
      <c r="U95" s="19"/>
      <c r="V95" s="19"/>
      <c r="W95" s="19"/>
      <c r="X95" s="19"/>
      <c r="Y95" s="19"/>
      <c r="Z95" s="19"/>
      <c r="AA95" s="19"/>
      <c r="AB95" s="20"/>
    </row>
    <row r="96" spans="1:28" ht="9.75">
      <c r="A96" s="17" t="s">
        <v>388</v>
      </c>
      <c r="B96" s="18" t="s">
        <v>50</v>
      </c>
      <c r="C96" s="18" t="s">
        <v>46</v>
      </c>
      <c r="D96" s="18" t="s">
        <v>51</v>
      </c>
      <c r="E96" s="19">
        <v>1</v>
      </c>
      <c r="F96" s="19">
        <v>1</v>
      </c>
      <c r="G96" s="19">
        <v>1</v>
      </c>
      <c r="H96" s="19">
        <v>1</v>
      </c>
      <c r="I96" s="19">
        <v>1</v>
      </c>
      <c r="J96" s="19">
        <v>1</v>
      </c>
      <c r="K96" s="19">
        <v>1</v>
      </c>
      <c r="L96" s="19">
        <v>1</v>
      </c>
      <c r="M96" s="19">
        <v>1</v>
      </c>
      <c r="N96" s="19">
        <v>1</v>
      </c>
      <c r="O96" s="19">
        <v>1</v>
      </c>
      <c r="P96" s="19">
        <v>1</v>
      </c>
      <c r="Q96" s="19">
        <v>1</v>
      </c>
      <c r="R96" s="19">
        <v>1</v>
      </c>
      <c r="S96" s="19">
        <v>1</v>
      </c>
      <c r="T96" s="19">
        <v>1</v>
      </c>
      <c r="U96" s="19">
        <v>1</v>
      </c>
      <c r="V96" s="19">
        <v>1</v>
      </c>
      <c r="W96" s="19">
        <v>1</v>
      </c>
      <c r="X96" s="19">
        <v>1</v>
      </c>
      <c r="Y96" s="19">
        <v>1</v>
      </c>
      <c r="Z96" s="19">
        <v>1</v>
      </c>
      <c r="AA96" s="19">
        <v>1</v>
      </c>
      <c r="AB96" s="20">
        <v>1</v>
      </c>
    </row>
    <row r="97" spans="1:28" ht="9.75">
      <c r="A97" s="32"/>
      <c r="B97" s="33"/>
      <c r="C97" s="33"/>
      <c r="D97" s="33"/>
      <c r="E97" s="42"/>
      <c r="F97" s="42"/>
      <c r="G97" s="42"/>
      <c r="H97" s="42"/>
      <c r="I97" s="42"/>
      <c r="J97" s="42"/>
      <c r="K97" s="42"/>
      <c r="L97" s="42"/>
      <c r="M97" s="42"/>
      <c r="N97" s="42"/>
      <c r="O97" s="42"/>
      <c r="P97" s="42"/>
      <c r="Q97" s="42"/>
      <c r="R97" s="42"/>
      <c r="S97" s="42"/>
      <c r="T97" s="42"/>
      <c r="U97" s="42"/>
      <c r="V97" s="42"/>
      <c r="W97" s="42"/>
      <c r="X97" s="42"/>
      <c r="Y97" s="42"/>
      <c r="Z97" s="42"/>
      <c r="AA97" s="42"/>
      <c r="AB97" s="43"/>
    </row>
    <row r="98" spans="1:28" ht="9.75">
      <c r="A98" s="32" t="s">
        <v>59</v>
      </c>
      <c r="B98" s="33" t="s">
        <v>55</v>
      </c>
      <c r="C98" s="33" t="s">
        <v>46</v>
      </c>
      <c r="D98" s="33" t="s">
        <v>47</v>
      </c>
      <c r="E98" s="39">
        <v>0</v>
      </c>
      <c r="F98" s="39">
        <v>0</v>
      </c>
      <c r="G98" s="39">
        <v>0</v>
      </c>
      <c r="H98" s="39">
        <v>0</v>
      </c>
      <c r="I98" s="39">
        <v>0</v>
      </c>
      <c r="J98" s="39">
        <v>0</v>
      </c>
      <c r="K98" s="39">
        <v>0</v>
      </c>
      <c r="L98" s="39">
        <v>0</v>
      </c>
      <c r="M98" s="39">
        <v>1</v>
      </c>
      <c r="N98" s="39">
        <v>1</v>
      </c>
      <c r="O98" s="39">
        <v>1</v>
      </c>
      <c r="P98" s="39">
        <v>1</v>
      </c>
      <c r="Q98" s="39">
        <v>1</v>
      </c>
      <c r="R98" s="39">
        <v>1</v>
      </c>
      <c r="S98" s="39">
        <v>1</v>
      </c>
      <c r="T98" s="39">
        <v>1</v>
      </c>
      <c r="U98" s="39">
        <v>1</v>
      </c>
      <c r="V98" s="39">
        <v>1</v>
      </c>
      <c r="W98" s="39">
        <v>1</v>
      </c>
      <c r="X98" s="39">
        <v>1</v>
      </c>
      <c r="Y98" s="39">
        <v>1</v>
      </c>
      <c r="Z98" s="39">
        <v>0</v>
      </c>
      <c r="AA98" s="39">
        <v>0</v>
      </c>
      <c r="AB98" s="40">
        <v>0</v>
      </c>
    </row>
    <row r="99" spans="1:28" ht="9.75">
      <c r="A99" s="32"/>
      <c r="B99" s="33"/>
      <c r="C99" s="33"/>
      <c r="D99" s="33" t="s">
        <v>219</v>
      </c>
      <c r="E99" s="39">
        <v>0</v>
      </c>
      <c r="F99" s="39">
        <v>0</v>
      </c>
      <c r="G99" s="39">
        <v>0</v>
      </c>
      <c r="H99" s="39">
        <v>0</v>
      </c>
      <c r="I99" s="39">
        <v>0</v>
      </c>
      <c r="J99" s="39">
        <v>0</v>
      </c>
      <c r="K99" s="39">
        <v>0</v>
      </c>
      <c r="L99" s="39">
        <v>0</v>
      </c>
      <c r="M99" s="39">
        <v>0</v>
      </c>
      <c r="N99" s="39">
        <v>0</v>
      </c>
      <c r="O99" s="39">
        <v>0</v>
      </c>
      <c r="P99" s="39">
        <v>0</v>
      </c>
      <c r="Q99" s="39">
        <v>0</v>
      </c>
      <c r="R99" s="39">
        <v>0</v>
      </c>
      <c r="S99" s="39">
        <v>0</v>
      </c>
      <c r="T99" s="39">
        <v>0</v>
      </c>
      <c r="U99" s="39">
        <v>0</v>
      </c>
      <c r="V99" s="39">
        <v>0</v>
      </c>
      <c r="W99" s="39">
        <v>0</v>
      </c>
      <c r="X99" s="39">
        <v>0</v>
      </c>
      <c r="Y99" s="39">
        <v>0</v>
      </c>
      <c r="Z99" s="39">
        <v>0</v>
      </c>
      <c r="AA99" s="39">
        <v>0</v>
      </c>
      <c r="AB99" s="40">
        <v>0</v>
      </c>
    </row>
    <row r="100" spans="1:28" ht="9.75">
      <c r="A100" s="32"/>
      <c r="B100" s="33"/>
      <c r="C100" s="33"/>
      <c r="D100" s="33"/>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40"/>
    </row>
    <row r="101" spans="1:28" ht="9.75">
      <c r="A101" s="32" t="s">
        <v>60</v>
      </c>
      <c r="B101" s="33" t="s">
        <v>55</v>
      </c>
      <c r="C101" s="33" t="s">
        <v>46</v>
      </c>
      <c r="D101" s="33" t="s">
        <v>51</v>
      </c>
      <c r="E101" s="39">
        <v>1</v>
      </c>
      <c r="F101" s="39">
        <v>1</v>
      </c>
      <c r="G101" s="39">
        <v>1</v>
      </c>
      <c r="H101" s="39">
        <v>1</v>
      </c>
      <c r="I101" s="39">
        <v>1</v>
      </c>
      <c r="J101" s="39">
        <v>1</v>
      </c>
      <c r="K101" s="39">
        <v>1</v>
      </c>
      <c r="L101" s="39">
        <v>1</v>
      </c>
      <c r="M101" s="39">
        <v>1</v>
      </c>
      <c r="N101" s="39">
        <v>1</v>
      </c>
      <c r="O101" s="39">
        <v>1</v>
      </c>
      <c r="P101" s="39">
        <v>1</v>
      </c>
      <c r="Q101" s="39">
        <v>1</v>
      </c>
      <c r="R101" s="39">
        <v>1</v>
      </c>
      <c r="S101" s="39">
        <v>1</v>
      </c>
      <c r="T101" s="39">
        <v>1</v>
      </c>
      <c r="U101" s="39">
        <v>1</v>
      </c>
      <c r="V101" s="39">
        <v>1</v>
      </c>
      <c r="W101" s="39">
        <v>1</v>
      </c>
      <c r="X101" s="39">
        <v>1</v>
      </c>
      <c r="Y101" s="39">
        <v>1</v>
      </c>
      <c r="Z101" s="39">
        <v>1</v>
      </c>
      <c r="AA101" s="39">
        <v>1</v>
      </c>
      <c r="AB101" s="40">
        <v>1</v>
      </c>
    </row>
    <row r="102" spans="1:28" ht="9.75" hidden="1">
      <c r="A102" s="32"/>
      <c r="B102" s="33"/>
      <c r="C102" s="33"/>
      <c r="D102" s="33"/>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row>
    <row r="103" spans="1:28" ht="9.75" hidden="1">
      <c r="A103" s="32"/>
      <c r="B103" s="33"/>
      <c r="C103" s="33"/>
      <c r="D103" s="33"/>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row>
    <row r="104" spans="1:28" ht="9.75" hidden="1">
      <c r="A104" s="32"/>
      <c r="B104" s="33"/>
      <c r="C104" s="33"/>
      <c r="D104" s="33"/>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row>
    <row r="105" spans="1:28" ht="9.75" hidden="1">
      <c r="A105" s="30" t="s">
        <v>39</v>
      </c>
      <c r="B105" s="31" t="s">
        <v>56</v>
      </c>
      <c r="C105" s="31" t="s">
        <v>46</v>
      </c>
      <c r="D105" s="31" t="s">
        <v>53</v>
      </c>
      <c r="E105" s="55">
        <v>15.6</v>
      </c>
      <c r="F105" s="55">
        <v>15.6</v>
      </c>
      <c r="G105" s="55">
        <v>15.6</v>
      </c>
      <c r="H105" s="55">
        <v>15.6</v>
      </c>
      <c r="I105" s="55">
        <v>15.6</v>
      </c>
      <c r="J105" s="55">
        <v>15.6</v>
      </c>
      <c r="K105" s="55">
        <v>17.8</v>
      </c>
      <c r="L105" s="55">
        <v>20</v>
      </c>
      <c r="M105" s="55">
        <v>21</v>
      </c>
      <c r="N105" s="55">
        <v>21</v>
      </c>
      <c r="O105" s="55">
        <v>21</v>
      </c>
      <c r="P105" s="55">
        <v>21</v>
      </c>
      <c r="Q105" s="55">
        <v>21</v>
      </c>
      <c r="R105" s="55">
        <v>21</v>
      </c>
      <c r="S105" s="55">
        <v>21</v>
      </c>
      <c r="T105" s="55">
        <v>21</v>
      </c>
      <c r="U105" s="55">
        <v>21</v>
      </c>
      <c r="V105" s="55">
        <v>21</v>
      </c>
      <c r="W105" s="55">
        <v>21</v>
      </c>
      <c r="X105" s="55">
        <v>21</v>
      </c>
      <c r="Y105" s="55">
        <v>21</v>
      </c>
      <c r="Z105" s="55">
        <v>15.6</v>
      </c>
      <c r="AA105" s="55">
        <v>15.6</v>
      </c>
      <c r="AB105" s="56">
        <v>15.6</v>
      </c>
    </row>
    <row r="106" spans="1:28" ht="9.75" hidden="1">
      <c r="A106" s="32"/>
      <c r="B106" s="57" t="s">
        <v>9</v>
      </c>
      <c r="C106" s="33"/>
      <c r="D106" s="33" t="s">
        <v>385</v>
      </c>
      <c r="E106" s="39">
        <v>15.6</v>
      </c>
      <c r="F106" s="39">
        <v>15.6</v>
      </c>
      <c r="G106" s="39">
        <v>15.6</v>
      </c>
      <c r="H106" s="39">
        <v>15.6</v>
      </c>
      <c r="I106" s="39">
        <v>15.6</v>
      </c>
      <c r="J106" s="39">
        <v>15.6</v>
      </c>
      <c r="K106" s="39">
        <v>15.6</v>
      </c>
      <c r="L106" s="39">
        <v>15.6</v>
      </c>
      <c r="M106" s="39">
        <v>15.6</v>
      </c>
      <c r="N106" s="39">
        <v>15.6</v>
      </c>
      <c r="O106" s="39">
        <v>15.6</v>
      </c>
      <c r="P106" s="39">
        <v>15.6</v>
      </c>
      <c r="Q106" s="39">
        <v>15.6</v>
      </c>
      <c r="R106" s="39">
        <v>15.6</v>
      </c>
      <c r="S106" s="39">
        <v>15.6</v>
      </c>
      <c r="T106" s="39">
        <v>15.6</v>
      </c>
      <c r="U106" s="39">
        <v>15.6</v>
      </c>
      <c r="V106" s="39">
        <v>15.6</v>
      </c>
      <c r="W106" s="39">
        <v>15.6</v>
      </c>
      <c r="X106" s="39">
        <v>15.6</v>
      </c>
      <c r="Y106" s="39">
        <v>15.6</v>
      </c>
      <c r="Z106" s="39">
        <v>15.6</v>
      </c>
      <c r="AA106" s="39">
        <v>15.6</v>
      </c>
      <c r="AB106" s="40">
        <v>15.6</v>
      </c>
    </row>
    <row r="107" spans="1:28" ht="9.75" hidden="1">
      <c r="A107" s="32"/>
      <c r="B107" s="33"/>
      <c r="C107" s="33"/>
      <c r="D107" s="33" t="s">
        <v>58</v>
      </c>
      <c r="E107" s="39">
        <v>21</v>
      </c>
      <c r="F107" s="39">
        <v>21</v>
      </c>
      <c r="G107" s="39">
        <v>21</v>
      </c>
      <c r="H107" s="39">
        <v>21</v>
      </c>
      <c r="I107" s="39">
        <v>21</v>
      </c>
      <c r="J107" s="39">
        <v>21</v>
      </c>
      <c r="K107" s="39">
        <v>21</v>
      </c>
      <c r="L107" s="39">
        <v>21</v>
      </c>
      <c r="M107" s="39">
        <v>21</v>
      </c>
      <c r="N107" s="39">
        <v>21</v>
      </c>
      <c r="O107" s="39">
        <v>21</v>
      </c>
      <c r="P107" s="39">
        <v>21</v>
      </c>
      <c r="Q107" s="39">
        <v>21</v>
      </c>
      <c r="R107" s="39">
        <v>21</v>
      </c>
      <c r="S107" s="39">
        <v>21</v>
      </c>
      <c r="T107" s="39">
        <v>21</v>
      </c>
      <c r="U107" s="39">
        <v>21</v>
      </c>
      <c r="V107" s="39">
        <v>21</v>
      </c>
      <c r="W107" s="39">
        <v>21</v>
      </c>
      <c r="X107" s="39">
        <v>21</v>
      </c>
      <c r="Y107" s="39">
        <v>21</v>
      </c>
      <c r="Z107" s="39">
        <v>21</v>
      </c>
      <c r="AA107" s="39">
        <v>21</v>
      </c>
      <c r="AB107" s="40">
        <v>21</v>
      </c>
    </row>
    <row r="108" spans="1:28" ht="9.75" hidden="1">
      <c r="A108" s="32"/>
      <c r="B108" s="33"/>
      <c r="C108" s="33"/>
      <c r="D108" s="33"/>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40"/>
    </row>
    <row r="109" spans="1:28" ht="9.75" hidden="1">
      <c r="A109" s="32" t="s">
        <v>40</v>
      </c>
      <c r="B109" s="33" t="s">
        <v>56</v>
      </c>
      <c r="C109" s="33" t="s">
        <v>46</v>
      </c>
      <c r="D109" s="33" t="s">
        <v>53</v>
      </c>
      <c r="E109" s="39">
        <v>29.44</v>
      </c>
      <c r="F109" s="39">
        <v>29.44</v>
      </c>
      <c r="G109" s="39">
        <v>29.44</v>
      </c>
      <c r="H109" s="39">
        <v>29.44</v>
      </c>
      <c r="I109" s="39">
        <v>29.44</v>
      </c>
      <c r="J109" s="39">
        <v>29.44</v>
      </c>
      <c r="K109" s="39">
        <v>27.8</v>
      </c>
      <c r="L109" s="39">
        <v>25.6</v>
      </c>
      <c r="M109" s="39">
        <v>24</v>
      </c>
      <c r="N109" s="39">
        <v>24</v>
      </c>
      <c r="O109" s="39">
        <v>24</v>
      </c>
      <c r="P109" s="39">
        <v>24</v>
      </c>
      <c r="Q109" s="39">
        <v>24</v>
      </c>
      <c r="R109" s="39">
        <v>24</v>
      </c>
      <c r="S109" s="39">
        <v>24</v>
      </c>
      <c r="T109" s="39">
        <v>24</v>
      </c>
      <c r="U109" s="39">
        <v>24</v>
      </c>
      <c r="V109" s="39">
        <v>24</v>
      </c>
      <c r="W109" s="39">
        <v>24</v>
      </c>
      <c r="X109" s="39">
        <v>24</v>
      </c>
      <c r="Y109" s="39">
        <v>24</v>
      </c>
      <c r="Z109" s="39">
        <v>29.44</v>
      </c>
      <c r="AA109" s="39">
        <v>29.44</v>
      </c>
      <c r="AB109" s="40">
        <v>29.44</v>
      </c>
    </row>
    <row r="110" spans="1:28" ht="9.75" hidden="1">
      <c r="A110" s="32"/>
      <c r="B110" s="57" t="s">
        <v>9</v>
      </c>
      <c r="C110" s="33"/>
      <c r="D110" s="33" t="s">
        <v>54</v>
      </c>
      <c r="E110" s="39">
        <v>24</v>
      </c>
      <c r="F110" s="39">
        <v>24</v>
      </c>
      <c r="G110" s="39">
        <v>24</v>
      </c>
      <c r="H110" s="39">
        <v>24</v>
      </c>
      <c r="I110" s="39">
        <v>24</v>
      </c>
      <c r="J110" s="39">
        <v>24</v>
      </c>
      <c r="K110" s="39">
        <v>24</v>
      </c>
      <c r="L110" s="39">
        <v>24</v>
      </c>
      <c r="M110" s="39">
        <v>24</v>
      </c>
      <c r="N110" s="39">
        <v>24</v>
      </c>
      <c r="O110" s="39">
        <v>24</v>
      </c>
      <c r="P110" s="39">
        <v>24</v>
      </c>
      <c r="Q110" s="39">
        <v>24</v>
      </c>
      <c r="R110" s="39">
        <v>24</v>
      </c>
      <c r="S110" s="39">
        <v>24</v>
      </c>
      <c r="T110" s="39">
        <v>24</v>
      </c>
      <c r="U110" s="39">
        <v>24</v>
      </c>
      <c r="V110" s="39">
        <v>24</v>
      </c>
      <c r="W110" s="39">
        <v>24</v>
      </c>
      <c r="X110" s="39">
        <v>24</v>
      </c>
      <c r="Y110" s="39">
        <v>24</v>
      </c>
      <c r="Z110" s="39">
        <v>24</v>
      </c>
      <c r="AA110" s="39">
        <v>24</v>
      </c>
      <c r="AB110" s="40">
        <v>24</v>
      </c>
    </row>
    <row r="111" spans="1:28" ht="9.75" hidden="1">
      <c r="A111" s="32"/>
      <c r="B111" s="33"/>
      <c r="C111" s="33"/>
      <c r="D111" s="33" t="s">
        <v>386</v>
      </c>
      <c r="E111" s="39">
        <v>29.44</v>
      </c>
      <c r="F111" s="39">
        <v>29.44</v>
      </c>
      <c r="G111" s="39">
        <v>29.44</v>
      </c>
      <c r="H111" s="39">
        <v>29.44</v>
      </c>
      <c r="I111" s="39">
        <v>29.44</v>
      </c>
      <c r="J111" s="39">
        <v>29.44</v>
      </c>
      <c r="K111" s="39">
        <v>29.44</v>
      </c>
      <c r="L111" s="39">
        <v>29.44</v>
      </c>
      <c r="M111" s="39">
        <v>29.44</v>
      </c>
      <c r="N111" s="39">
        <v>29.44</v>
      </c>
      <c r="O111" s="39">
        <v>29.44</v>
      </c>
      <c r="P111" s="39">
        <v>29.44</v>
      </c>
      <c r="Q111" s="39">
        <v>29.44</v>
      </c>
      <c r="R111" s="39">
        <v>29.44</v>
      </c>
      <c r="S111" s="39">
        <v>29.44</v>
      </c>
      <c r="T111" s="39">
        <v>29.44</v>
      </c>
      <c r="U111" s="39">
        <v>29.44</v>
      </c>
      <c r="V111" s="39">
        <v>29.44</v>
      </c>
      <c r="W111" s="39">
        <v>29.44</v>
      </c>
      <c r="X111" s="39">
        <v>29.44</v>
      </c>
      <c r="Y111" s="39">
        <v>29.44</v>
      </c>
      <c r="Z111" s="39">
        <v>29.44</v>
      </c>
      <c r="AA111" s="39">
        <v>29.44</v>
      </c>
      <c r="AB111" s="40">
        <v>29.44</v>
      </c>
    </row>
    <row r="112" spans="1:28" ht="9.75" hidden="1">
      <c r="A112" s="32"/>
      <c r="B112" s="33"/>
      <c r="C112" s="33"/>
      <c r="D112" s="33"/>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40"/>
    </row>
    <row r="113" spans="1:28" ht="9.75" hidden="1">
      <c r="A113" s="32" t="s">
        <v>235</v>
      </c>
      <c r="B113" s="33" t="s">
        <v>56</v>
      </c>
      <c r="C113" s="33" t="s">
        <v>46</v>
      </c>
      <c r="D113" s="33" t="s">
        <v>53</v>
      </c>
      <c r="E113" s="39">
        <v>15.6</v>
      </c>
      <c r="F113" s="39">
        <v>15.6</v>
      </c>
      <c r="G113" s="39">
        <v>15.6</v>
      </c>
      <c r="H113" s="39">
        <v>15.6</v>
      </c>
      <c r="I113" s="39">
        <v>15.6</v>
      </c>
      <c r="J113" s="39">
        <v>15.6</v>
      </c>
      <c r="K113" s="39">
        <v>15.6</v>
      </c>
      <c r="L113" s="39">
        <v>15.6</v>
      </c>
      <c r="M113" s="39">
        <v>15.6</v>
      </c>
      <c r="N113" s="39">
        <v>15.6</v>
      </c>
      <c r="O113" s="39">
        <v>15.6</v>
      </c>
      <c r="P113" s="39">
        <v>15.6</v>
      </c>
      <c r="Q113" s="39">
        <v>15.6</v>
      </c>
      <c r="R113" s="39">
        <v>15.6</v>
      </c>
      <c r="S113" s="39">
        <v>15.6</v>
      </c>
      <c r="T113" s="39">
        <v>15.6</v>
      </c>
      <c r="U113" s="39">
        <v>15.6</v>
      </c>
      <c r="V113" s="39">
        <v>15.6</v>
      </c>
      <c r="W113" s="39">
        <v>15.6</v>
      </c>
      <c r="X113" s="39">
        <v>15.6</v>
      </c>
      <c r="Y113" s="39">
        <v>15.6</v>
      </c>
      <c r="Z113" s="39">
        <v>15.6</v>
      </c>
      <c r="AA113" s="39">
        <v>15.6</v>
      </c>
      <c r="AB113" s="40">
        <v>15.6</v>
      </c>
    </row>
    <row r="114" spans="1:28" ht="9.75" hidden="1">
      <c r="A114" s="37" t="s">
        <v>236</v>
      </c>
      <c r="B114" s="57" t="s">
        <v>9</v>
      </c>
      <c r="C114" s="33"/>
      <c r="D114" s="33" t="s">
        <v>385</v>
      </c>
      <c r="E114" s="39">
        <v>15.6</v>
      </c>
      <c r="F114" s="39">
        <v>15.6</v>
      </c>
      <c r="G114" s="39">
        <v>15.6</v>
      </c>
      <c r="H114" s="39">
        <v>15.6</v>
      </c>
      <c r="I114" s="39">
        <v>15.6</v>
      </c>
      <c r="J114" s="39">
        <v>15.6</v>
      </c>
      <c r="K114" s="39">
        <v>15.6</v>
      </c>
      <c r="L114" s="39">
        <v>15.6</v>
      </c>
      <c r="M114" s="39">
        <v>15.6</v>
      </c>
      <c r="N114" s="39">
        <v>15.6</v>
      </c>
      <c r="O114" s="39">
        <v>15.6</v>
      </c>
      <c r="P114" s="39">
        <v>15.6</v>
      </c>
      <c r="Q114" s="39">
        <v>15.6</v>
      </c>
      <c r="R114" s="39">
        <v>15.6</v>
      </c>
      <c r="S114" s="39">
        <v>15.6</v>
      </c>
      <c r="T114" s="39">
        <v>15.6</v>
      </c>
      <c r="U114" s="39">
        <v>15.6</v>
      </c>
      <c r="V114" s="39">
        <v>15.6</v>
      </c>
      <c r="W114" s="39">
        <v>15.6</v>
      </c>
      <c r="X114" s="39">
        <v>15.6</v>
      </c>
      <c r="Y114" s="39">
        <v>15.6</v>
      </c>
      <c r="Z114" s="39">
        <v>15.6</v>
      </c>
      <c r="AA114" s="39">
        <v>15.6</v>
      </c>
      <c r="AB114" s="40">
        <v>15.6</v>
      </c>
    </row>
    <row r="115" spans="1:28" ht="9.75" hidden="1">
      <c r="A115" s="32"/>
      <c r="B115" s="33"/>
      <c r="C115" s="33"/>
      <c r="D115" s="33" t="s">
        <v>58</v>
      </c>
      <c r="E115" s="39">
        <v>21</v>
      </c>
      <c r="F115" s="39">
        <v>21</v>
      </c>
      <c r="G115" s="39">
        <v>21</v>
      </c>
      <c r="H115" s="39">
        <v>21</v>
      </c>
      <c r="I115" s="39">
        <v>21</v>
      </c>
      <c r="J115" s="39">
        <v>21</v>
      </c>
      <c r="K115" s="39">
        <v>21</v>
      </c>
      <c r="L115" s="39">
        <v>21</v>
      </c>
      <c r="M115" s="39">
        <v>21</v>
      </c>
      <c r="N115" s="39">
        <v>21</v>
      </c>
      <c r="O115" s="39">
        <v>21</v>
      </c>
      <c r="P115" s="39">
        <v>21</v>
      </c>
      <c r="Q115" s="39">
        <v>21</v>
      </c>
      <c r="R115" s="39">
        <v>21</v>
      </c>
      <c r="S115" s="39">
        <v>21</v>
      </c>
      <c r="T115" s="39">
        <v>21</v>
      </c>
      <c r="U115" s="39">
        <v>21</v>
      </c>
      <c r="V115" s="39">
        <v>21</v>
      </c>
      <c r="W115" s="39">
        <v>21</v>
      </c>
      <c r="X115" s="39">
        <v>21</v>
      </c>
      <c r="Y115" s="39">
        <v>21</v>
      </c>
      <c r="Z115" s="39">
        <v>21</v>
      </c>
      <c r="AA115" s="39">
        <v>21</v>
      </c>
      <c r="AB115" s="40">
        <v>21</v>
      </c>
    </row>
    <row r="116" spans="1:28" ht="9.75" hidden="1">
      <c r="A116" s="32"/>
      <c r="B116" s="33"/>
      <c r="C116" s="33"/>
      <c r="D116" s="33"/>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40"/>
    </row>
    <row r="117" spans="1:28" ht="9.75" hidden="1">
      <c r="A117" s="32" t="s">
        <v>237</v>
      </c>
      <c r="B117" s="33" t="s">
        <v>56</v>
      </c>
      <c r="C117" s="33" t="s">
        <v>46</v>
      </c>
      <c r="D117" s="33" t="s">
        <v>53</v>
      </c>
      <c r="E117" s="39">
        <v>29.44</v>
      </c>
      <c r="F117" s="39">
        <v>29.44</v>
      </c>
      <c r="G117" s="39">
        <v>29.44</v>
      </c>
      <c r="H117" s="39">
        <v>29.44</v>
      </c>
      <c r="I117" s="39">
        <v>29.44</v>
      </c>
      <c r="J117" s="39">
        <v>29.44</v>
      </c>
      <c r="K117" s="39">
        <v>29.44</v>
      </c>
      <c r="L117" s="39">
        <v>29.44</v>
      </c>
      <c r="M117" s="39">
        <v>29.44</v>
      </c>
      <c r="N117" s="39">
        <v>29.44</v>
      </c>
      <c r="O117" s="39">
        <v>29.44</v>
      </c>
      <c r="P117" s="39">
        <v>29.44</v>
      </c>
      <c r="Q117" s="39">
        <v>29.44</v>
      </c>
      <c r="R117" s="39">
        <v>29.44</v>
      </c>
      <c r="S117" s="39">
        <v>29.44</v>
      </c>
      <c r="T117" s="39">
        <v>29.44</v>
      </c>
      <c r="U117" s="39">
        <v>29.44</v>
      </c>
      <c r="V117" s="39">
        <v>29.44</v>
      </c>
      <c r="W117" s="39">
        <v>29.44</v>
      </c>
      <c r="X117" s="39">
        <v>29.44</v>
      </c>
      <c r="Y117" s="39">
        <v>29.44</v>
      </c>
      <c r="Z117" s="39">
        <v>29.44</v>
      </c>
      <c r="AA117" s="39">
        <v>29.44</v>
      </c>
      <c r="AB117" s="40">
        <v>29.44</v>
      </c>
    </row>
    <row r="118" spans="1:28" ht="9.75" hidden="1">
      <c r="A118" s="37" t="s">
        <v>236</v>
      </c>
      <c r="B118" s="57" t="s">
        <v>9</v>
      </c>
      <c r="C118" s="33"/>
      <c r="D118" s="33" t="s">
        <v>54</v>
      </c>
      <c r="E118" s="39">
        <v>24</v>
      </c>
      <c r="F118" s="39">
        <v>24</v>
      </c>
      <c r="G118" s="39">
        <v>24</v>
      </c>
      <c r="H118" s="39">
        <v>24</v>
      </c>
      <c r="I118" s="39">
        <v>24</v>
      </c>
      <c r="J118" s="39">
        <v>24</v>
      </c>
      <c r="K118" s="39">
        <v>24</v>
      </c>
      <c r="L118" s="39">
        <v>24</v>
      </c>
      <c r="M118" s="39">
        <v>24</v>
      </c>
      <c r="N118" s="39">
        <v>24</v>
      </c>
      <c r="O118" s="39">
        <v>24</v>
      </c>
      <c r="P118" s="39">
        <v>24</v>
      </c>
      <c r="Q118" s="39">
        <v>24</v>
      </c>
      <c r="R118" s="39">
        <v>24</v>
      </c>
      <c r="S118" s="39">
        <v>24</v>
      </c>
      <c r="T118" s="39">
        <v>24</v>
      </c>
      <c r="U118" s="39">
        <v>24</v>
      </c>
      <c r="V118" s="39">
        <v>24</v>
      </c>
      <c r="W118" s="39">
        <v>24</v>
      </c>
      <c r="X118" s="39">
        <v>24</v>
      </c>
      <c r="Y118" s="39">
        <v>24</v>
      </c>
      <c r="Z118" s="39">
        <v>24</v>
      </c>
      <c r="AA118" s="39">
        <v>24</v>
      </c>
      <c r="AB118" s="40">
        <v>24</v>
      </c>
    </row>
    <row r="119" spans="1:28" ht="9.75" hidden="1">
      <c r="A119" s="32"/>
      <c r="B119" s="33"/>
      <c r="C119" s="33"/>
      <c r="D119" s="33" t="s">
        <v>386</v>
      </c>
      <c r="E119" s="39">
        <v>29.44</v>
      </c>
      <c r="F119" s="39">
        <v>29.44</v>
      </c>
      <c r="G119" s="39">
        <v>29.44</v>
      </c>
      <c r="H119" s="39">
        <v>29.44</v>
      </c>
      <c r="I119" s="39">
        <v>29.44</v>
      </c>
      <c r="J119" s="39">
        <v>29.44</v>
      </c>
      <c r="K119" s="39">
        <v>29.44</v>
      </c>
      <c r="L119" s="39">
        <v>29.44</v>
      </c>
      <c r="M119" s="39">
        <v>29.44</v>
      </c>
      <c r="N119" s="39">
        <v>29.44</v>
      </c>
      <c r="O119" s="39">
        <v>29.44</v>
      </c>
      <c r="P119" s="39">
        <v>29.44</v>
      </c>
      <c r="Q119" s="39">
        <v>29.44</v>
      </c>
      <c r="R119" s="39">
        <v>29.44</v>
      </c>
      <c r="S119" s="39">
        <v>29.44</v>
      </c>
      <c r="T119" s="39">
        <v>29.44</v>
      </c>
      <c r="U119" s="39">
        <v>29.44</v>
      </c>
      <c r="V119" s="39">
        <v>29.44</v>
      </c>
      <c r="W119" s="39">
        <v>29.44</v>
      </c>
      <c r="X119" s="39">
        <v>29.44</v>
      </c>
      <c r="Y119" s="39">
        <v>29.44</v>
      </c>
      <c r="Z119" s="39">
        <v>29.44</v>
      </c>
      <c r="AA119" s="39">
        <v>29.44</v>
      </c>
      <c r="AB119" s="40">
        <v>29.44</v>
      </c>
    </row>
    <row r="120" spans="1:28" ht="9.75" hidden="1">
      <c r="A120" s="32"/>
      <c r="B120" s="33"/>
      <c r="C120" s="33"/>
      <c r="D120" s="33"/>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40"/>
    </row>
    <row r="121" spans="1:28" ht="9.75" hidden="1">
      <c r="A121" s="32" t="s">
        <v>63</v>
      </c>
      <c r="B121" s="33" t="s">
        <v>56</v>
      </c>
      <c r="C121" s="33" t="s">
        <v>64</v>
      </c>
      <c r="D121" s="33" t="s">
        <v>51</v>
      </c>
      <c r="E121" s="39">
        <v>13</v>
      </c>
      <c r="F121" s="39">
        <v>13</v>
      </c>
      <c r="G121" s="39">
        <v>13</v>
      </c>
      <c r="H121" s="39">
        <v>13</v>
      </c>
      <c r="I121" s="39">
        <v>13</v>
      </c>
      <c r="J121" s="39">
        <v>13</v>
      </c>
      <c r="K121" s="39">
        <v>13</v>
      </c>
      <c r="L121" s="39">
        <v>13</v>
      </c>
      <c r="M121" s="39">
        <v>13</v>
      </c>
      <c r="N121" s="39">
        <v>13</v>
      </c>
      <c r="O121" s="39">
        <v>13</v>
      </c>
      <c r="P121" s="39">
        <v>13</v>
      </c>
      <c r="Q121" s="39">
        <v>13</v>
      </c>
      <c r="R121" s="39">
        <v>13</v>
      </c>
      <c r="S121" s="39">
        <v>13</v>
      </c>
      <c r="T121" s="39">
        <v>13</v>
      </c>
      <c r="U121" s="39">
        <v>13</v>
      </c>
      <c r="V121" s="39">
        <v>13</v>
      </c>
      <c r="W121" s="39">
        <v>13</v>
      </c>
      <c r="X121" s="39">
        <v>13</v>
      </c>
      <c r="Y121" s="39">
        <v>13</v>
      </c>
      <c r="Z121" s="39">
        <v>13</v>
      </c>
      <c r="AA121" s="39">
        <v>13</v>
      </c>
      <c r="AB121" s="40">
        <v>13</v>
      </c>
    </row>
    <row r="122" spans="1:28" ht="9.75" hidden="1">
      <c r="A122" s="32"/>
      <c r="B122" s="33" t="s">
        <v>9</v>
      </c>
      <c r="C122" s="33" t="s">
        <v>65</v>
      </c>
      <c r="D122" s="33" t="s">
        <v>51</v>
      </c>
      <c r="E122" s="39">
        <v>13</v>
      </c>
      <c r="F122" s="39">
        <v>13</v>
      </c>
      <c r="G122" s="39">
        <v>13</v>
      </c>
      <c r="H122" s="39">
        <v>13</v>
      </c>
      <c r="I122" s="39">
        <v>13</v>
      </c>
      <c r="J122" s="39">
        <v>13</v>
      </c>
      <c r="K122" s="39">
        <v>13</v>
      </c>
      <c r="L122" s="39">
        <v>13</v>
      </c>
      <c r="M122" s="39">
        <v>13</v>
      </c>
      <c r="N122" s="39">
        <v>13</v>
      </c>
      <c r="O122" s="39">
        <v>13</v>
      </c>
      <c r="P122" s="39">
        <v>13</v>
      </c>
      <c r="Q122" s="39">
        <v>13</v>
      </c>
      <c r="R122" s="39">
        <v>13</v>
      </c>
      <c r="S122" s="39">
        <v>13</v>
      </c>
      <c r="T122" s="39">
        <v>13</v>
      </c>
      <c r="U122" s="39">
        <v>13</v>
      </c>
      <c r="V122" s="39">
        <v>13</v>
      </c>
      <c r="W122" s="39">
        <v>13</v>
      </c>
      <c r="X122" s="39">
        <v>13</v>
      </c>
      <c r="Y122" s="39">
        <v>13</v>
      </c>
      <c r="Z122" s="39">
        <v>13</v>
      </c>
      <c r="AA122" s="39">
        <v>13</v>
      </c>
      <c r="AB122" s="40">
        <v>13</v>
      </c>
    </row>
    <row r="123" spans="1:28" ht="9.75" hidden="1">
      <c r="A123" s="32"/>
      <c r="B123" s="33"/>
      <c r="C123" s="33" t="s">
        <v>46</v>
      </c>
      <c r="D123" s="33" t="s">
        <v>51</v>
      </c>
      <c r="E123" s="39">
        <v>13</v>
      </c>
      <c r="F123" s="39">
        <v>13</v>
      </c>
      <c r="G123" s="39">
        <v>13</v>
      </c>
      <c r="H123" s="39">
        <v>13</v>
      </c>
      <c r="I123" s="39">
        <v>13</v>
      </c>
      <c r="J123" s="39">
        <v>13</v>
      </c>
      <c r="K123" s="39">
        <v>13</v>
      </c>
      <c r="L123" s="39">
        <v>13</v>
      </c>
      <c r="M123" s="39">
        <v>13</v>
      </c>
      <c r="N123" s="39">
        <v>13</v>
      </c>
      <c r="O123" s="39">
        <v>13</v>
      </c>
      <c r="P123" s="39">
        <v>13</v>
      </c>
      <c r="Q123" s="39">
        <v>13</v>
      </c>
      <c r="R123" s="39">
        <v>13</v>
      </c>
      <c r="S123" s="39">
        <v>13</v>
      </c>
      <c r="T123" s="39">
        <v>13</v>
      </c>
      <c r="U123" s="39">
        <v>13</v>
      </c>
      <c r="V123" s="39">
        <v>13</v>
      </c>
      <c r="W123" s="39">
        <v>13</v>
      </c>
      <c r="X123" s="39">
        <v>13</v>
      </c>
      <c r="Y123" s="39">
        <v>13</v>
      </c>
      <c r="Z123" s="39">
        <v>13</v>
      </c>
      <c r="AA123" s="39">
        <v>13</v>
      </c>
      <c r="AB123" s="40">
        <v>13</v>
      </c>
    </row>
    <row r="124" spans="1:28" ht="9.75" hidden="1">
      <c r="A124" s="32"/>
      <c r="B124" s="33"/>
      <c r="C124" s="33"/>
      <c r="D124" s="33"/>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40"/>
    </row>
    <row r="125" spans="1:28" ht="9.75" hidden="1">
      <c r="A125" s="32" t="s">
        <v>389</v>
      </c>
      <c r="B125" s="33" t="s">
        <v>56</v>
      </c>
      <c r="C125" s="33" t="s">
        <v>46</v>
      </c>
      <c r="D125" s="33" t="s">
        <v>51</v>
      </c>
      <c r="E125" s="42">
        <v>12.8</v>
      </c>
      <c r="F125" s="42">
        <v>12.8</v>
      </c>
      <c r="G125" s="42">
        <v>12.8</v>
      </c>
      <c r="H125" s="42">
        <v>12.8</v>
      </c>
      <c r="I125" s="42">
        <v>12.8</v>
      </c>
      <c r="J125" s="42">
        <v>12.8</v>
      </c>
      <c r="K125" s="42">
        <v>12.8</v>
      </c>
      <c r="L125" s="42">
        <v>12.8</v>
      </c>
      <c r="M125" s="42">
        <v>12.8</v>
      </c>
      <c r="N125" s="42">
        <v>12.8</v>
      </c>
      <c r="O125" s="42">
        <v>12.8</v>
      </c>
      <c r="P125" s="42">
        <v>12.8</v>
      </c>
      <c r="Q125" s="42">
        <v>12.8</v>
      </c>
      <c r="R125" s="42">
        <v>12.8</v>
      </c>
      <c r="S125" s="42">
        <v>12.8</v>
      </c>
      <c r="T125" s="42">
        <v>12.8</v>
      </c>
      <c r="U125" s="42">
        <v>12.8</v>
      </c>
      <c r="V125" s="42">
        <v>12.8</v>
      </c>
      <c r="W125" s="42">
        <v>12.8</v>
      </c>
      <c r="X125" s="42">
        <v>12.8</v>
      </c>
      <c r="Y125" s="42">
        <v>12.8</v>
      </c>
      <c r="Z125" s="42">
        <v>12.8</v>
      </c>
      <c r="AA125" s="42">
        <v>12.8</v>
      </c>
      <c r="AB125" s="43">
        <v>12.8</v>
      </c>
    </row>
    <row r="126" spans="1:28" ht="9.75" hidden="1">
      <c r="A126" s="32"/>
      <c r="B126" s="33"/>
      <c r="C126" s="33"/>
      <c r="D126" s="33"/>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row>
    <row r="127" spans="1:28" ht="9.75" hidden="1">
      <c r="A127" s="32" t="s">
        <v>66</v>
      </c>
      <c r="B127" s="33" t="s">
        <v>56</v>
      </c>
      <c r="C127" s="33" t="s">
        <v>46</v>
      </c>
      <c r="D127" s="33" t="s">
        <v>51</v>
      </c>
      <c r="E127" s="39">
        <v>6.7</v>
      </c>
      <c r="F127" s="39">
        <v>6.7</v>
      </c>
      <c r="G127" s="39">
        <v>6.7</v>
      </c>
      <c r="H127" s="39">
        <v>6.7</v>
      </c>
      <c r="I127" s="39">
        <v>6.7</v>
      </c>
      <c r="J127" s="39">
        <v>6.7</v>
      </c>
      <c r="K127" s="39">
        <v>6.7</v>
      </c>
      <c r="L127" s="39">
        <v>6.7</v>
      </c>
      <c r="M127" s="39">
        <v>6.7</v>
      </c>
      <c r="N127" s="39">
        <v>6.7</v>
      </c>
      <c r="O127" s="39">
        <v>6.7</v>
      </c>
      <c r="P127" s="39">
        <v>6.7</v>
      </c>
      <c r="Q127" s="39">
        <v>6.7</v>
      </c>
      <c r="R127" s="39">
        <v>6.7</v>
      </c>
      <c r="S127" s="39">
        <v>6.7</v>
      </c>
      <c r="T127" s="39">
        <v>6.7</v>
      </c>
      <c r="U127" s="39">
        <v>6.7</v>
      </c>
      <c r="V127" s="39">
        <v>6.7</v>
      </c>
      <c r="W127" s="39">
        <v>6.7</v>
      </c>
      <c r="X127" s="39">
        <v>6.7</v>
      </c>
      <c r="Y127" s="39">
        <v>6.7</v>
      </c>
      <c r="Z127" s="39">
        <v>6.7</v>
      </c>
      <c r="AA127" s="39">
        <v>6.7</v>
      </c>
      <c r="AB127" s="40">
        <v>6.7</v>
      </c>
    </row>
    <row r="128" spans="1:28" ht="9.75" hidden="1">
      <c r="A128" s="32"/>
      <c r="B128" s="33"/>
      <c r="C128" s="33"/>
      <c r="D128" s="33"/>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40"/>
    </row>
    <row r="129" spans="1:28" ht="9.75" hidden="1">
      <c r="A129" s="32" t="s">
        <v>67</v>
      </c>
      <c r="B129" s="33" t="s">
        <v>56</v>
      </c>
      <c r="C129" s="33" t="s">
        <v>46</v>
      </c>
      <c r="D129" s="33" t="s">
        <v>51</v>
      </c>
      <c r="E129" s="39">
        <v>82</v>
      </c>
      <c r="F129" s="39">
        <v>82</v>
      </c>
      <c r="G129" s="39">
        <v>82</v>
      </c>
      <c r="H129" s="39">
        <v>82</v>
      </c>
      <c r="I129" s="39">
        <v>82</v>
      </c>
      <c r="J129" s="39">
        <v>82</v>
      </c>
      <c r="K129" s="39">
        <v>82</v>
      </c>
      <c r="L129" s="39">
        <v>82</v>
      </c>
      <c r="M129" s="39">
        <v>82</v>
      </c>
      <c r="N129" s="39">
        <v>82</v>
      </c>
      <c r="O129" s="39">
        <v>82</v>
      </c>
      <c r="P129" s="39">
        <v>82</v>
      </c>
      <c r="Q129" s="39">
        <v>82</v>
      </c>
      <c r="R129" s="39">
        <v>82</v>
      </c>
      <c r="S129" s="39">
        <v>82</v>
      </c>
      <c r="T129" s="39">
        <v>82</v>
      </c>
      <c r="U129" s="39">
        <v>82</v>
      </c>
      <c r="V129" s="39">
        <v>82</v>
      </c>
      <c r="W129" s="39">
        <v>82</v>
      </c>
      <c r="X129" s="39">
        <v>82</v>
      </c>
      <c r="Y129" s="39">
        <v>82</v>
      </c>
      <c r="Z129" s="39">
        <v>82</v>
      </c>
      <c r="AA129" s="39">
        <v>82</v>
      </c>
      <c r="AB129" s="40">
        <v>82</v>
      </c>
    </row>
    <row r="130" spans="1:28" ht="9.75" hidden="1">
      <c r="A130" s="32"/>
      <c r="B130" s="33"/>
      <c r="C130" s="33"/>
      <c r="D130" s="33"/>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40"/>
    </row>
    <row r="131" spans="1:28" ht="9.75" hidden="1">
      <c r="A131" s="44" t="s">
        <v>68</v>
      </c>
      <c r="B131" s="45" t="s">
        <v>56</v>
      </c>
      <c r="C131" s="45" t="s">
        <v>46</v>
      </c>
      <c r="D131" s="45" t="s">
        <v>51</v>
      </c>
      <c r="E131" s="58">
        <v>16</v>
      </c>
      <c r="F131" s="58">
        <v>16</v>
      </c>
      <c r="G131" s="58">
        <v>16</v>
      </c>
      <c r="H131" s="58">
        <v>16</v>
      </c>
      <c r="I131" s="58">
        <v>16</v>
      </c>
      <c r="J131" s="58">
        <v>16</v>
      </c>
      <c r="K131" s="58">
        <v>16</v>
      </c>
      <c r="L131" s="58">
        <v>16</v>
      </c>
      <c r="M131" s="58">
        <v>16</v>
      </c>
      <c r="N131" s="58">
        <v>16</v>
      </c>
      <c r="O131" s="58">
        <v>16</v>
      </c>
      <c r="P131" s="58">
        <v>16</v>
      </c>
      <c r="Q131" s="58">
        <v>16</v>
      </c>
      <c r="R131" s="58">
        <v>16</v>
      </c>
      <c r="S131" s="58">
        <v>16</v>
      </c>
      <c r="T131" s="58">
        <v>16</v>
      </c>
      <c r="U131" s="58">
        <v>16</v>
      </c>
      <c r="V131" s="58">
        <v>16</v>
      </c>
      <c r="W131" s="58">
        <v>16</v>
      </c>
      <c r="X131" s="58">
        <v>16</v>
      </c>
      <c r="Y131" s="58">
        <v>16</v>
      </c>
      <c r="Z131" s="58">
        <v>16</v>
      </c>
      <c r="AA131" s="58">
        <v>16</v>
      </c>
      <c r="AB131" s="59">
        <v>16</v>
      </c>
    </row>
    <row r="132" spans="1:28" ht="9.75" hidden="1">
      <c r="A132" s="32"/>
      <c r="B132" s="33"/>
      <c r="C132" s="33"/>
      <c r="D132" s="33"/>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40"/>
    </row>
    <row r="133" spans="1:28" ht="9.75" hidden="1">
      <c r="A133" s="32"/>
      <c r="B133" s="33"/>
      <c r="C133" s="33"/>
      <c r="D133" s="33"/>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40"/>
    </row>
    <row r="134" spans="1:28" ht="9.75" hidden="1">
      <c r="A134" s="32"/>
      <c r="B134" s="33"/>
      <c r="C134" s="33"/>
      <c r="D134" s="33"/>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40"/>
    </row>
    <row r="135" spans="1:28" ht="9.75">
      <c r="A135" s="32"/>
      <c r="B135" s="33"/>
      <c r="C135" s="33"/>
      <c r="D135" s="33"/>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40"/>
    </row>
    <row r="136" spans="1:28" ht="9.75">
      <c r="A136" s="30" t="s">
        <v>39</v>
      </c>
      <c r="B136" s="31" t="s">
        <v>56</v>
      </c>
      <c r="C136" s="31" t="s">
        <v>46</v>
      </c>
      <c r="D136" s="31" t="s">
        <v>53</v>
      </c>
      <c r="E136" s="60">
        <f>E105*1.8+32</f>
        <v>60.08</v>
      </c>
      <c r="F136" s="61">
        <f aca="true" t="shared" si="1" ref="F136:AB150">F105*1.8+32</f>
        <v>60.08</v>
      </c>
      <c r="G136" s="61">
        <f t="shared" si="1"/>
        <v>60.08</v>
      </c>
      <c r="H136" s="61">
        <f t="shared" si="1"/>
        <v>60.08</v>
      </c>
      <c r="I136" s="61">
        <f t="shared" si="1"/>
        <v>60.08</v>
      </c>
      <c r="J136" s="61">
        <f t="shared" si="1"/>
        <v>60.08</v>
      </c>
      <c r="K136" s="61">
        <f t="shared" si="1"/>
        <v>64.03999999999999</v>
      </c>
      <c r="L136" s="61">
        <f t="shared" si="1"/>
        <v>68</v>
      </c>
      <c r="M136" s="61">
        <f t="shared" si="1"/>
        <v>69.80000000000001</v>
      </c>
      <c r="N136" s="61">
        <f t="shared" si="1"/>
        <v>69.80000000000001</v>
      </c>
      <c r="O136" s="61">
        <f t="shared" si="1"/>
        <v>69.80000000000001</v>
      </c>
      <c r="P136" s="61">
        <f t="shared" si="1"/>
        <v>69.80000000000001</v>
      </c>
      <c r="Q136" s="61">
        <f t="shared" si="1"/>
        <v>69.80000000000001</v>
      </c>
      <c r="R136" s="61">
        <f t="shared" si="1"/>
        <v>69.80000000000001</v>
      </c>
      <c r="S136" s="61">
        <f t="shared" si="1"/>
        <v>69.80000000000001</v>
      </c>
      <c r="T136" s="61">
        <f t="shared" si="1"/>
        <v>69.80000000000001</v>
      </c>
      <c r="U136" s="61">
        <f t="shared" si="1"/>
        <v>69.80000000000001</v>
      </c>
      <c r="V136" s="61">
        <f t="shared" si="1"/>
        <v>69.80000000000001</v>
      </c>
      <c r="W136" s="61">
        <f t="shared" si="1"/>
        <v>69.80000000000001</v>
      </c>
      <c r="X136" s="61">
        <f t="shared" si="1"/>
        <v>69.80000000000001</v>
      </c>
      <c r="Y136" s="61">
        <f t="shared" si="1"/>
        <v>69.80000000000001</v>
      </c>
      <c r="Z136" s="61">
        <f t="shared" si="1"/>
        <v>60.08</v>
      </c>
      <c r="AA136" s="61">
        <f t="shared" si="1"/>
        <v>60.08</v>
      </c>
      <c r="AB136" s="62">
        <f t="shared" si="1"/>
        <v>60.08</v>
      </c>
    </row>
    <row r="137" spans="1:28" ht="9.75">
      <c r="A137" s="32"/>
      <c r="B137" s="33" t="s">
        <v>10</v>
      </c>
      <c r="C137" s="33"/>
      <c r="D137" s="33" t="s">
        <v>385</v>
      </c>
      <c r="E137" s="34">
        <f>E106*1.8+32</f>
        <v>60.08</v>
      </c>
      <c r="F137" s="35">
        <f t="shared" si="1"/>
        <v>60.08</v>
      </c>
      <c r="G137" s="35">
        <f t="shared" si="1"/>
        <v>60.08</v>
      </c>
      <c r="H137" s="35">
        <f t="shared" si="1"/>
        <v>60.08</v>
      </c>
      <c r="I137" s="35">
        <f t="shared" si="1"/>
        <v>60.08</v>
      </c>
      <c r="J137" s="35">
        <f t="shared" si="1"/>
        <v>60.08</v>
      </c>
      <c r="K137" s="35">
        <f t="shared" si="1"/>
        <v>60.08</v>
      </c>
      <c r="L137" s="35">
        <f t="shared" si="1"/>
        <v>60.08</v>
      </c>
      <c r="M137" s="35">
        <f t="shared" si="1"/>
        <v>60.08</v>
      </c>
      <c r="N137" s="35">
        <f t="shared" si="1"/>
        <v>60.08</v>
      </c>
      <c r="O137" s="35">
        <f t="shared" si="1"/>
        <v>60.08</v>
      </c>
      <c r="P137" s="35">
        <f t="shared" si="1"/>
        <v>60.08</v>
      </c>
      <c r="Q137" s="35">
        <f t="shared" si="1"/>
        <v>60.08</v>
      </c>
      <c r="R137" s="35">
        <f t="shared" si="1"/>
        <v>60.08</v>
      </c>
      <c r="S137" s="35">
        <f t="shared" si="1"/>
        <v>60.08</v>
      </c>
      <c r="T137" s="35">
        <f t="shared" si="1"/>
        <v>60.08</v>
      </c>
      <c r="U137" s="35">
        <f t="shared" si="1"/>
        <v>60.08</v>
      </c>
      <c r="V137" s="35">
        <f t="shared" si="1"/>
        <v>60.08</v>
      </c>
      <c r="W137" s="35">
        <f t="shared" si="1"/>
        <v>60.08</v>
      </c>
      <c r="X137" s="35">
        <f t="shared" si="1"/>
        <v>60.08</v>
      </c>
      <c r="Y137" s="35">
        <f t="shared" si="1"/>
        <v>60.08</v>
      </c>
      <c r="Z137" s="35">
        <f t="shared" si="1"/>
        <v>60.08</v>
      </c>
      <c r="AA137" s="35">
        <f t="shared" si="1"/>
        <v>60.08</v>
      </c>
      <c r="AB137" s="36">
        <f t="shared" si="1"/>
        <v>60.08</v>
      </c>
    </row>
    <row r="138" spans="1:28" ht="9.75">
      <c r="A138" s="32"/>
      <c r="B138" s="33"/>
      <c r="C138" s="33"/>
      <c r="D138" s="33" t="s">
        <v>58</v>
      </c>
      <c r="E138" s="34">
        <f>E107*1.8+32</f>
        <v>69.80000000000001</v>
      </c>
      <c r="F138" s="35">
        <f t="shared" si="1"/>
        <v>69.80000000000001</v>
      </c>
      <c r="G138" s="35">
        <f t="shared" si="1"/>
        <v>69.80000000000001</v>
      </c>
      <c r="H138" s="35">
        <f t="shared" si="1"/>
        <v>69.80000000000001</v>
      </c>
      <c r="I138" s="35">
        <f t="shared" si="1"/>
        <v>69.80000000000001</v>
      </c>
      <c r="J138" s="35">
        <f t="shared" si="1"/>
        <v>69.80000000000001</v>
      </c>
      <c r="K138" s="35">
        <f t="shared" si="1"/>
        <v>69.80000000000001</v>
      </c>
      <c r="L138" s="35">
        <f t="shared" si="1"/>
        <v>69.80000000000001</v>
      </c>
      <c r="M138" s="35">
        <f t="shared" si="1"/>
        <v>69.80000000000001</v>
      </c>
      <c r="N138" s="35">
        <f t="shared" si="1"/>
        <v>69.80000000000001</v>
      </c>
      <c r="O138" s="35">
        <f t="shared" si="1"/>
        <v>69.80000000000001</v>
      </c>
      <c r="P138" s="35">
        <f t="shared" si="1"/>
        <v>69.80000000000001</v>
      </c>
      <c r="Q138" s="35">
        <f t="shared" si="1"/>
        <v>69.80000000000001</v>
      </c>
      <c r="R138" s="35">
        <f t="shared" si="1"/>
        <v>69.80000000000001</v>
      </c>
      <c r="S138" s="35">
        <f t="shared" si="1"/>
        <v>69.80000000000001</v>
      </c>
      <c r="T138" s="35">
        <f t="shared" si="1"/>
        <v>69.80000000000001</v>
      </c>
      <c r="U138" s="35">
        <f t="shared" si="1"/>
        <v>69.80000000000001</v>
      </c>
      <c r="V138" s="35">
        <f t="shared" si="1"/>
        <v>69.80000000000001</v>
      </c>
      <c r="W138" s="35">
        <f t="shared" si="1"/>
        <v>69.80000000000001</v>
      </c>
      <c r="X138" s="35">
        <f t="shared" si="1"/>
        <v>69.80000000000001</v>
      </c>
      <c r="Y138" s="35">
        <f t="shared" si="1"/>
        <v>69.80000000000001</v>
      </c>
      <c r="Z138" s="35">
        <f t="shared" si="1"/>
        <v>69.80000000000001</v>
      </c>
      <c r="AA138" s="35">
        <f t="shared" si="1"/>
        <v>69.80000000000001</v>
      </c>
      <c r="AB138" s="36">
        <f t="shared" si="1"/>
        <v>69.80000000000001</v>
      </c>
    </row>
    <row r="139" spans="1:28" ht="9.75">
      <c r="A139" s="32"/>
      <c r="B139" s="33"/>
      <c r="C139" s="33"/>
      <c r="D139" s="33"/>
      <c r="E139" s="34"/>
      <c r="F139" s="35"/>
      <c r="G139" s="35"/>
      <c r="H139" s="35"/>
      <c r="I139" s="35"/>
      <c r="J139" s="35"/>
      <c r="K139" s="35"/>
      <c r="L139" s="35"/>
      <c r="M139" s="35"/>
      <c r="N139" s="35"/>
      <c r="O139" s="35"/>
      <c r="P139" s="35"/>
      <c r="Q139" s="35"/>
      <c r="R139" s="35"/>
      <c r="S139" s="35"/>
      <c r="T139" s="35"/>
      <c r="U139" s="35"/>
      <c r="V139" s="35"/>
      <c r="W139" s="35"/>
      <c r="X139" s="35"/>
      <c r="Y139" s="35"/>
      <c r="Z139" s="35"/>
      <c r="AA139" s="35"/>
      <c r="AB139" s="36"/>
    </row>
    <row r="140" spans="1:28" ht="9.75">
      <c r="A140" s="32" t="s">
        <v>40</v>
      </c>
      <c r="B140" s="33" t="s">
        <v>56</v>
      </c>
      <c r="C140" s="33" t="s">
        <v>46</v>
      </c>
      <c r="D140" s="33" t="s">
        <v>53</v>
      </c>
      <c r="E140" s="34">
        <f>E109*1.8+32</f>
        <v>84.992</v>
      </c>
      <c r="F140" s="35">
        <f t="shared" si="1"/>
        <v>84.992</v>
      </c>
      <c r="G140" s="35">
        <f t="shared" si="1"/>
        <v>84.992</v>
      </c>
      <c r="H140" s="35">
        <f t="shared" si="1"/>
        <v>84.992</v>
      </c>
      <c r="I140" s="35">
        <f t="shared" si="1"/>
        <v>84.992</v>
      </c>
      <c r="J140" s="35">
        <f t="shared" si="1"/>
        <v>84.992</v>
      </c>
      <c r="K140" s="35">
        <f t="shared" si="1"/>
        <v>82.03999999999999</v>
      </c>
      <c r="L140" s="35">
        <f t="shared" si="1"/>
        <v>78.08000000000001</v>
      </c>
      <c r="M140" s="35">
        <f t="shared" si="1"/>
        <v>75.2</v>
      </c>
      <c r="N140" s="35">
        <f t="shared" si="1"/>
        <v>75.2</v>
      </c>
      <c r="O140" s="35">
        <f t="shared" si="1"/>
        <v>75.2</v>
      </c>
      <c r="P140" s="35">
        <f t="shared" si="1"/>
        <v>75.2</v>
      </c>
      <c r="Q140" s="35">
        <f t="shared" si="1"/>
        <v>75.2</v>
      </c>
      <c r="R140" s="35">
        <f t="shared" si="1"/>
        <v>75.2</v>
      </c>
      <c r="S140" s="35">
        <f t="shared" si="1"/>
        <v>75.2</v>
      </c>
      <c r="T140" s="35">
        <f t="shared" si="1"/>
        <v>75.2</v>
      </c>
      <c r="U140" s="35">
        <f t="shared" si="1"/>
        <v>75.2</v>
      </c>
      <c r="V140" s="35">
        <f t="shared" si="1"/>
        <v>75.2</v>
      </c>
      <c r="W140" s="35">
        <f t="shared" si="1"/>
        <v>75.2</v>
      </c>
      <c r="X140" s="35">
        <f t="shared" si="1"/>
        <v>75.2</v>
      </c>
      <c r="Y140" s="35">
        <f t="shared" si="1"/>
        <v>75.2</v>
      </c>
      <c r="Z140" s="35">
        <f t="shared" si="1"/>
        <v>84.992</v>
      </c>
      <c r="AA140" s="35">
        <f t="shared" si="1"/>
        <v>84.992</v>
      </c>
      <c r="AB140" s="36">
        <f t="shared" si="1"/>
        <v>84.992</v>
      </c>
    </row>
    <row r="141" spans="1:28" ht="9.75">
      <c r="A141" s="32"/>
      <c r="B141" s="33" t="s">
        <v>10</v>
      </c>
      <c r="C141" s="33"/>
      <c r="D141" s="33" t="s">
        <v>54</v>
      </c>
      <c r="E141" s="34">
        <f>E110*1.8+32</f>
        <v>75.2</v>
      </c>
      <c r="F141" s="35">
        <f t="shared" si="1"/>
        <v>75.2</v>
      </c>
      <c r="G141" s="35">
        <f t="shared" si="1"/>
        <v>75.2</v>
      </c>
      <c r="H141" s="35">
        <f t="shared" si="1"/>
        <v>75.2</v>
      </c>
      <c r="I141" s="35">
        <f t="shared" si="1"/>
        <v>75.2</v>
      </c>
      <c r="J141" s="35">
        <f t="shared" si="1"/>
        <v>75.2</v>
      </c>
      <c r="K141" s="35">
        <f t="shared" si="1"/>
        <v>75.2</v>
      </c>
      <c r="L141" s="35">
        <f t="shared" si="1"/>
        <v>75.2</v>
      </c>
      <c r="M141" s="35">
        <f t="shared" si="1"/>
        <v>75.2</v>
      </c>
      <c r="N141" s="35">
        <f t="shared" si="1"/>
        <v>75.2</v>
      </c>
      <c r="O141" s="35">
        <f t="shared" si="1"/>
        <v>75.2</v>
      </c>
      <c r="P141" s="35">
        <f t="shared" si="1"/>
        <v>75.2</v>
      </c>
      <c r="Q141" s="35">
        <f t="shared" si="1"/>
        <v>75.2</v>
      </c>
      <c r="R141" s="35">
        <f t="shared" si="1"/>
        <v>75.2</v>
      </c>
      <c r="S141" s="35">
        <f t="shared" si="1"/>
        <v>75.2</v>
      </c>
      <c r="T141" s="35">
        <f t="shared" si="1"/>
        <v>75.2</v>
      </c>
      <c r="U141" s="35">
        <f t="shared" si="1"/>
        <v>75.2</v>
      </c>
      <c r="V141" s="35">
        <f t="shared" si="1"/>
        <v>75.2</v>
      </c>
      <c r="W141" s="35">
        <f t="shared" si="1"/>
        <v>75.2</v>
      </c>
      <c r="X141" s="35">
        <f t="shared" si="1"/>
        <v>75.2</v>
      </c>
      <c r="Y141" s="35">
        <f t="shared" si="1"/>
        <v>75.2</v>
      </c>
      <c r="Z141" s="35">
        <f t="shared" si="1"/>
        <v>75.2</v>
      </c>
      <c r="AA141" s="35">
        <f t="shared" si="1"/>
        <v>75.2</v>
      </c>
      <c r="AB141" s="36">
        <f t="shared" si="1"/>
        <v>75.2</v>
      </c>
    </row>
    <row r="142" spans="1:28" ht="9.75">
      <c r="A142" s="32"/>
      <c r="B142" s="33"/>
      <c r="C142" s="33"/>
      <c r="D142" s="33" t="s">
        <v>386</v>
      </c>
      <c r="E142" s="34">
        <f>E111*1.8+32</f>
        <v>84.992</v>
      </c>
      <c r="F142" s="35">
        <f t="shared" si="1"/>
        <v>84.992</v>
      </c>
      <c r="G142" s="35">
        <f t="shared" si="1"/>
        <v>84.992</v>
      </c>
      <c r="H142" s="35">
        <f t="shared" si="1"/>
        <v>84.992</v>
      </c>
      <c r="I142" s="35">
        <f t="shared" si="1"/>
        <v>84.992</v>
      </c>
      <c r="J142" s="35">
        <f t="shared" si="1"/>
        <v>84.992</v>
      </c>
      <c r="K142" s="35">
        <f t="shared" si="1"/>
        <v>84.992</v>
      </c>
      <c r="L142" s="35">
        <f t="shared" si="1"/>
        <v>84.992</v>
      </c>
      <c r="M142" s="35">
        <f t="shared" si="1"/>
        <v>84.992</v>
      </c>
      <c r="N142" s="35">
        <f t="shared" si="1"/>
        <v>84.992</v>
      </c>
      <c r="O142" s="35">
        <f t="shared" si="1"/>
        <v>84.992</v>
      </c>
      <c r="P142" s="35">
        <f t="shared" si="1"/>
        <v>84.992</v>
      </c>
      <c r="Q142" s="35">
        <f t="shared" si="1"/>
        <v>84.992</v>
      </c>
      <c r="R142" s="35">
        <f t="shared" si="1"/>
        <v>84.992</v>
      </c>
      <c r="S142" s="35">
        <f t="shared" si="1"/>
        <v>84.992</v>
      </c>
      <c r="T142" s="35">
        <f t="shared" si="1"/>
        <v>84.992</v>
      </c>
      <c r="U142" s="35">
        <f t="shared" si="1"/>
        <v>84.992</v>
      </c>
      <c r="V142" s="35">
        <f t="shared" si="1"/>
        <v>84.992</v>
      </c>
      <c r="W142" s="35">
        <f t="shared" si="1"/>
        <v>84.992</v>
      </c>
      <c r="X142" s="35">
        <f t="shared" si="1"/>
        <v>84.992</v>
      </c>
      <c r="Y142" s="35">
        <f t="shared" si="1"/>
        <v>84.992</v>
      </c>
      <c r="Z142" s="35">
        <f t="shared" si="1"/>
        <v>84.992</v>
      </c>
      <c r="AA142" s="35">
        <f t="shared" si="1"/>
        <v>84.992</v>
      </c>
      <c r="AB142" s="36">
        <f t="shared" si="1"/>
        <v>84.992</v>
      </c>
    </row>
    <row r="143" spans="1:28" ht="9.75">
      <c r="A143" s="32"/>
      <c r="B143" s="33"/>
      <c r="C143" s="33"/>
      <c r="D143" s="33"/>
      <c r="E143" s="34"/>
      <c r="F143" s="35"/>
      <c r="G143" s="35"/>
      <c r="H143" s="35"/>
      <c r="I143" s="35"/>
      <c r="J143" s="35"/>
      <c r="K143" s="35"/>
      <c r="L143" s="35"/>
      <c r="M143" s="35"/>
      <c r="N143" s="35"/>
      <c r="O143" s="35"/>
      <c r="P143" s="35"/>
      <c r="Q143" s="35"/>
      <c r="R143" s="35"/>
      <c r="S143" s="35"/>
      <c r="T143" s="35"/>
      <c r="U143" s="35"/>
      <c r="V143" s="35"/>
      <c r="W143" s="35"/>
      <c r="X143" s="35"/>
      <c r="Y143" s="35"/>
      <c r="Z143" s="35"/>
      <c r="AA143" s="35"/>
      <c r="AB143" s="36"/>
    </row>
    <row r="144" spans="1:28" ht="9.75">
      <c r="A144" s="32" t="s">
        <v>235</v>
      </c>
      <c r="B144" s="33" t="s">
        <v>56</v>
      </c>
      <c r="C144" s="33" t="s">
        <v>46</v>
      </c>
      <c r="D144" s="33" t="s">
        <v>53</v>
      </c>
      <c r="E144" s="34">
        <f>E113*1.8+32</f>
        <v>60.08</v>
      </c>
      <c r="F144" s="35">
        <f t="shared" si="1"/>
        <v>60.08</v>
      </c>
      <c r="G144" s="35">
        <f t="shared" si="1"/>
        <v>60.08</v>
      </c>
      <c r="H144" s="35">
        <f t="shared" si="1"/>
        <v>60.08</v>
      </c>
      <c r="I144" s="35">
        <f t="shared" si="1"/>
        <v>60.08</v>
      </c>
      <c r="J144" s="35">
        <f t="shared" si="1"/>
        <v>60.08</v>
      </c>
      <c r="K144" s="35">
        <f t="shared" si="1"/>
        <v>60.08</v>
      </c>
      <c r="L144" s="35">
        <f t="shared" si="1"/>
        <v>60.08</v>
      </c>
      <c r="M144" s="35">
        <f t="shared" si="1"/>
        <v>60.08</v>
      </c>
      <c r="N144" s="35">
        <f t="shared" si="1"/>
        <v>60.08</v>
      </c>
      <c r="O144" s="35">
        <f t="shared" si="1"/>
        <v>60.08</v>
      </c>
      <c r="P144" s="35">
        <f t="shared" si="1"/>
        <v>60.08</v>
      </c>
      <c r="Q144" s="35">
        <f t="shared" si="1"/>
        <v>60.08</v>
      </c>
      <c r="R144" s="35">
        <f t="shared" si="1"/>
        <v>60.08</v>
      </c>
      <c r="S144" s="35">
        <f t="shared" si="1"/>
        <v>60.08</v>
      </c>
      <c r="T144" s="35">
        <f t="shared" si="1"/>
        <v>60.08</v>
      </c>
      <c r="U144" s="35">
        <f t="shared" si="1"/>
        <v>60.08</v>
      </c>
      <c r="V144" s="35">
        <f t="shared" si="1"/>
        <v>60.08</v>
      </c>
      <c r="W144" s="35">
        <f t="shared" si="1"/>
        <v>60.08</v>
      </c>
      <c r="X144" s="35">
        <f t="shared" si="1"/>
        <v>60.08</v>
      </c>
      <c r="Y144" s="35">
        <f t="shared" si="1"/>
        <v>60.08</v>
      </c>
      <c r="Z144" s="35">
        <f t="shared" si="1"/>
        <v>60.08</v>
      </c>
      <c r="AA144" s="35">
        <f t="shared" si="1"/>
        <v>60.08</v>
      </c>
      <c r="AB144" s="36">
        <f t="shared" si="1"/>
        <v>60.08</v>
      </c>
    </row>
    <row r="145" spans="1:28" ht="9.75">
      <c r="A145" s="37" t="s">
        <v>236</v>
      </c>
      <c r="B145" s="33" t="s">
        <v>10</v>
      </c>
      <c r="C145" s="33"/>
      <c r="D145" s="33" t="s">
        <v>385</v>
      </c>
      <c r="E145" s="34">
        <f>E114*1.8+32</f>
        <v>60.08</v>
      </c>
      <c r="F145" s="35">
        <f t="shared" si="1"/>
        <v>60.08</v>
      </c>
      <c r="G145" s="35">
        <f t="shared" si="1"/>
        <v>60.08</v>
      </c>
      <c r="H145" s="35">
        <f t="shared" si="1"/>
        <v>60.08</v>
      </c>
      <c r="I145" s="35">
        <f t="shared" si="1"/>
        <v>60.08</v>
      </c>
      <c r="J145" s="35">
        <f t="shared" si="1"/>
        <v>60.08</v>
      </c>
      <c r="K145" s="35">
        <f t="shared" si="1"/>
        <v>60.08</v>
      </c>
      <c r="L145" s="35">
        <f t="shared" si="1"/>
        <v>60.08</v>
      </c>
      <c r="M145" s="35">
        <f t="shared" si="1"/>
        <v>60.08</v>
      </c>
      <c r="N145" s="35">
        <f t="shared" si="1"/>
        <v>60.08</v>
      </c>
      <c r="O145" s="35">
        <f t="shared" si="1"/>
        <v>60.08</v>
      </c>
      <c r="P145" s="35">
        <f t="shared" si="1"/>
        <v>60.08</v>
      </c>
      <c r="Q145" s="35">
        <f t="shared" si="1"/>
        <v>60.08</v>
      </c>
      <c r="R145" s="35">
        <f t="shared" si="1"/>
        <v>60.08</v>
      </c>
      <c r="S145" s="35">
        <f t="shared" si="1"/>
        <v>60.08</v>
      </c>
      <c r="T145" s="35">
        <f t="shared" si="1"/>
        <v>60.08</v>
      </c>
      <c r="U145" s="35">
        <f t="shared" si="1"/>
        <v>60.08</v>
      </c>
      <c r="V145" s="35">
        <f t="shared" si="1"/>
        <v>60.08</v>
      </c>
      <c r="W145" s="35">
        <f t="shared" si="1"/>
        <v>60.08</v>
      </c>
      <c r="X145" s="35">
        <f t="shared" si="1"/>
        <v>60.08</v>
      </c>
      <c r="Y145" s="35">
        <f t="shared" si="1"/>
        <v>60.08</v>
      </c>
      <c r="Z145" s="35">
        <f t="shared" si="1"/>
        <v>60.08</v>
      </c>
      <c r="AA145" s="35">
        <f t="shared" si="1"/>
        <v>60.08</v>
      </c>
      <c r="AB145" s="36">
        <f t="shared" si="1"/>
        <v>60.08</v>
      </c>
    </row>
    <row r="146" spans="1:28" ht="9.75">
      <c r="A146" s="32"/>
      <c r="B146" s="33"/>
      <c r="C146" s="33"/>
      <c r="D146" s="33" t="s">
        <v>58</v>
      </c>
      <c r="E146" s="34">
        <f>E115*1.8+32</f>
        <v>69.80000000000001</v>
      </c>
      <c r="F146" s="35">
        <f t="shared" si="1"/>
        <v>69.80000000000001</v>
      </c>
      <c r="G146" s="35">
        <f t="shared" si="1"/>
        <v>69.80000000000001</v>
      </c>
      <c r="H146" s="35">
        <f t="shared" si="1"/>
        <v>69.80000000000001</v>
      </c>
      <c r="I146" s="35">
        <f t="shared" si="1"/>
        <v>69.80000000000001</v>
      </c>
      <c r="J146" s="35">
        <f t="shared" si="1"/>
        <v>69.80000000000001</v>
      </c>
      <c r="K146" s="35">
        <f t="shared" si="1"/>
        <v>69.80000000000001</v>
      </c>
      <c r="L146" s="35">
        <f t="shared" si="1"/>
        <v>69.80000000000001</v>
      </c>
      <c r="M146" s="35">
        <f t="shared" si="1"/>
        <v>69.80000000000001</v>
      </c>
      <c r="N146" s="35">
        <f t="shared" si="1"/>
        <v>69.80000000000001</v>
      </c>
      <c r="O146" s="35">
        <f t="shared" si="1"/>
        <v>69.80000000000001</v>
      </c>
      <c r="P146" s="35">
        <f t="shared" si="1"/>
        <v>69.80000000000001</v>
      </c>
      <c r="Q146" s="35">
        <f t="shared" si="1"/>
        <v>69.80000000000001</v>
      </c>
      <c r="R146" s="35">
        <f t="shared" si="1"/>
        <v>69.80000000000001</v>
      </c>
      <c r="S146" s="35">
        <f t="shared" si="1"/>
        <v>69.80000000000001</v>
      </c>
      <c r="T146" s="35">
        <f t="shared" si="1"/>
        <v>69.80000000000001</v>
      </c>
      <c r="U146" s="35">
        <f t="shared" si="1"/>
        <v>69.80000000000001</v>
      </c>
      <c r="V146" s="35">
        <f t="shared" si="1"/>
        <v>69.80000000000001</v>
      </c>
      <c r="W146" s="35">
        <f t="shared" si="1"/>
        <v>69.80000000000001</v>
      </c>
      <c r="X146" s="35">
        <f t="shared" si="1"/>
        <v>69.80000000000001</v>
      </c>
      <c r="Y146" s="35">
        <f t="shared" si="1"/>
        <v>69.80000000000001</v>
      </c>
      <c r="Z146" s="35">
        <f t="shared" si="1"/>
        <v>69.80000000000001</v>
      </c>
      <c r="AA146" s="35">
        <f t="shared" si="1"/>
        <v>69.80000000000001</v>
      </c>
      <c r="AB146" s="36">
        <f t="shared" si="1"/>
        <v>69.80000000000001</v>
      </c>
    </row>
    <row r="147" spans="1:28" ht="9.75">
      <c r="A147" s="32"/>
      <c r="B147" s="33"/>
      <c r="C147" s="33"/>
      <c r="D147" s="33"/>
      <c r="E147" s="41"/>
      <c r="F147" s="42"/>
      <c r="G147" s="42"/>
      <c r="H147" s="42"/>
      <c r="I147" s="42"/>
      <c r="J147" s="42"/>
      <c r="K147" s="42"/>
      <c r="L147" s="42"/>
      <c r="M147" s="42"/>
      <c r="N147" s="42"/>
      <c r="O147" s="42"/>
      <c r="P147" s="42"/>
      <c r="Q147" s="42"/>
      <c r="R147" s="42"/>
      <c r="S147" s="42"/>
      <c r="T147" s="42"/>
      <c r="U147" s="42"/>
      <c r="V147" s="42"/>
      <c r="W147" s="42"/>
      <c r="X147" s="42"/>
      <c r="Y147" s="42"/>
      <c r="Z147" s="42"/>
      <c r="AA147" s="42"/>
      <c r="AB147" s="43"/>
    </row>
    <row r="148" spans="1:28" ht="9.75">
      <c r="A148" s="32" t="s">
        <v>237</v>
      </c>
      <c r="B148" s="33" t="s">
        <v>56</v>
      </c>
      <c r="C148" s="33" t="s">
        <v>46</v>
      </c>
      <c r="D148" s="33" t="s">
        <v>53</v>
      </c>
      <c r="E148" s="34">
        <f>E117*1.8+32</f>
        <v>84.992</v>
      </c>
      <c r="F148" s="35">
        <f t="shared" si="1"/>
        <v>84.992</v>
      </c>
      <c r="G148" s="35">
        <f t="shared" si="1"/>
        <v>84.992</v>
      </c>
      <c r="H148" s="35">
        <f t="shared" si="1"/>
        <v>84.992</v>
      </c>
      <c r="I148" s="35">
        <f t="shared" si="1"/>
        <v>84.992</v>
      </c>
      <c r="J148" s="35">
        <f t="shared" si="1"/>
        <v>84.992</v>
      </c>
      <c r="K148" s="35">
        <f t="shared" si="1"/>
        <v>84.992</v>
      </c>
      <c r="L148" s="35">
        <f t="shared" si="1"/>
        <v>84.992</v>
      </c>
      <c r="M148" s="35">
        <f t="shared" si="1"/>
        <v>84.992</v>
      </c>
      <c r="N148" s="35">
        <f t="shared" si="1"/>
        <v>84.992</v>
      </c>
      <c r="O148" s="35">
        <f t="shared" si="1"/>
        <v>84.992</v>
      </c>
      <c r="P148" s="35">
        <f t="shared" si="1"/>
        <v>84.992</v>
      </c>
      <c r="Q148" s="35">
        <f t="shared" si="1"/>
        <v>84.992</v>
      </c>
      <c r="R148" s="35">
        <f t="shared" si="1"/>
        <v>84.992</v>
      </c>
      <c r="S148" s="35">
        <f t="shared" si="1"/>
        <v>84.992</v>
      </c>
      <c r="T148" s="35">
        <f t="shared" si="1"/>
        <v>84.992</v>
      </c>
      <c r="U148" s="35">
        <f t="shared" si="1"/>
        <v>84.992</v>
      </c>
      <c r="V148" s="35">
        <f t="shared" si="1"/>
        <v>84.992</v>
      </c>
      <c r="W148" s="35">
        <f t="shared" si="1"/>
        <v>84.992</v>
      </c>
      <c r="X148" s="35">
        <f t="shared" si="1"/>
        <v>84.992</v>
      </c>
      <c r="Y148" s="35">
        <f t="shared" si="1"/>
        <v>84.992</v>
      </c>
      <c r="Z148" s="35">
        <f t="shared" si="1"/>
        <v>84.992</v>
      </c>
      <c r="AA148" s="35">
        <f t="shared" si="1"/>
        <v>84.992</v>
      </c>
      <c r="AB148" s="36">
        <f t="shared" si="1"/>
        <v>84.992</v>
      </c>
    </row>
    <row r="149" spans="1:28" ht="9.75">
      <c r="A149" s="37" t="s">
        <v>236</v>
      </c>
      <c r="B149" s="33" t="s">
        <v>10</v>
      </c>
      <c r="C149" s="33"/>
      <c r="D149" s="33" t="s">
        <v>54</v>
      </c>
      <c r="E149" s="34">
        <f>E118*1.8+32</f>
        <v>75.2</v>
      </c>
      <c r="F149" s="35">
        <f t="shared" si="1"/>
        <v>75.2</v>
      </c>
      <c r="G149" s="35">
        <f t="shared" si="1"/>
        <v>75.2</v>
      </c>
      <c r="H149" s="35">
        <f t="shared" si="1"/>
        <v>75.2</v>
      </c>
      <c r="I149" s="35">
        <f t="shared" si="1"/>
        <v>75.2</v>
      </c>
      <c r="J149" s="35">
        <f t="shared" si="1"/>
        <v>75.2</v>
      </c>
      <c r="K149" s="35">
        <f t="shared" si="1"/>
        <v>75.2</v>
      </c>
      <c r="L149" s="35">
        <f t="shared" si="1"/>
        <v>75.2</v>
      </c>
      <c r="M149" s="35">
        <f t="shared" si="1"/>
        <v>75.2</v>
      </c>
      <c r="N149" s="35">
        <f t="shared" si="1"/>
        <v>75.2</v>
      </c>
      <c r="O149" s="35">
        <f t="shared" si="1"/>
        <v>75.2</v>
      </c>
      <c r="P149" s="35">
        <f t="shared" si="1"/>
        <v>75.2</v>
      </c>
      <c r="Q149" s="35">
        <f t="shared" si="1"/>
        <v>75.2</v>
      </c>
      <c r="R149" s="35">
        <f t="shared" si="1"/>
        <v>75.2</v>
      </c>
      <c r="S149" s="35">
        <f t="shared" si="1"/>
        <v>75.2</v>
      </c>
      <c r="T149" s="35">
        <f t="shared" si="1"/>
        <v>75.2</v>
      </c>
      <c r="U149" s="35">
        <f t="shared" si="1"/>
        <v>75.2</v>
      </c>
      <c r="V149" s="35">
        <f t="shared" si="1"/>
        <v>75.2</v>
      </c>
      <c r="W149" s="35">
        <f t="shared" si="1"/>
        <v>75.2</v>
      </c>
      <c r="X149" s="35">
        <f t="shared" si="1"/>
        <v>75.2</v>
      </c>
      <c r="Y149" s="35">
        <f t="shared" si="1"/>
        <v>75.2</v>
      </c>
      <c r="Z149" s="35">
        <f t="shared" si="1"/>
        <v>75.2</v>
      </c>
      <c r="AA149" s="35">
        <f t="shared" si="1"/>
        <v>75.2</v>
      </c>
      <c r="AB149" s="36">
        <f t="shared" si="1"/>
        <v>75.2</v>
      </c>
    </row>
    <row r="150" spans="1:28" ht="9.75">
      <c r="A150" s="32"/>
      <c r="B150" s="33"/>
      <c r="C150" s="33"/>
      <c r="D150" s="33" t="s">
        <v>386</v>
      </c>
      <c r="E150" s="34">
        <f>E119*1.8+32</f>
        <v>84.992</v>
      </c>
      <c r="F150" s="35">
        <f t="shared" si="1"/>
        <v>84.992</v>
      </c>
      <c r="G150" s="35">
        <f t="shared" si="1"/>
        <v>84.992</v>
      </c>
      <c r="H150" s="35">
        <f aca="true" t="shared" si="2" ref="H150:AB150">H119*1.8+32</f>
        <v>84.992</v>
      </c>
      <c r="I150" s="35">
        <f t="shared" si="2"/>
        <v>84.992</v>
      </c>
      <c r="J150" s="35">
        <f t="shared" si="2"/>
        <v>84.992</v>
      </c>
      <c r="K150" s="35">
        <f t="shared" si="2"/>
        <v>84.992</v>
      </c>
      <c r="L150" s="35">
        <f t="shared" si="2"/>
        <v>84.992</v>
      </c>
      <c r="M150" s="35">
        <f t="shared" si="2"/>
        <v>84.992</v>
      </c>
      <c r="N150" s="35">
        <f t="shared" si="2"/>
        <v>84.992</v>
      </c>
      <c r="O150" s="35">
        <f t="shared" si="2"/>
        <v>84.992</v>
      </c>
      <c r="P150" s="35">
        <f t="shared" si="2"/>
        <v>84.992</v>
      </c>
      <c r="Q150" s="35">
        <f t="shared" si="2"/>
        <v>84.992</v>
      </c>
      <c r="R150" s="35">
        <f t="shared" si="2"/>
        <v>84.992</v>
      </c>
      <c r="S150" s="35">
        <f t="shared" si="2"/>
        <v>84.992</v>
      </c>
      <c r="T150" s="35">
        <f t="shared" si="2"/>
        <v>84.992</v>
      </c>
      <c r="U150" s="35">
        <f t="shared" si="2"/>
        <v>84.992</v>
      </c>
      <c r="V150" s="35">
        <f t="shared" si="2"/>
        <v>84.992</v>
      </c>
      <c r="W150" s="35">
        <f t="shared" si="2"/>
        <v>84.992</v>
      </c>
      <c r="X150" s="35">
        <f t="shared" si="2"/>
        <v>84.992</v>
      </c>
      <c r="Y150" s="35">
        <f t="shared" si="2"/>
        <v>84.992</v>
      </c>
      <c r="Z150" s="35">
        <f t="shared" si="2"/>
        <v>84.992</v>
      </c>
      <c r="AA150" s="35">
        <f t="shared" si="2"/>
        <v>84.992</v>
      </c>
      <c r="AB150" s="36">
        <f t="shared" si="2"/>
        <v>84.992</v>
      </c>
    </row>
    <row r="151" spans="1:28" ht="9.75">
      <c r="A151" s="32"/>
      <c r="B151" s="33"/>
      <c r="C151" s="33"/>
      <c r="D151" s="33"/>
      <c r="E151" s="38"/>
      <c r="F151" s="39"/>
      <c r="G151" s="39"/>
      <c r="H151" s="39"/>
      <c r="I151" s="39"/>
      <c r="J151" s="39"/>
      <c r="K151" s="39"/>
      <c r="L151" s="39"/>
      <c r="M151" s="39"/>
      <c r="N151" s="39"/>
      <c r="O151" s="39"/>
      <c r="P151" s="39"/>
      <c r="Q151" s="39"/>
      <c r="R151" s="39"/>
      <c r="S151" s="39"/>
      <c r="T151" s="39"/>
      <c r="U151" s="39"/>
      <c r="V151" s="39"/>
      <c r="W151" s="39"/>
      <c r="X151" s="39"/>
      <c r="Y151" s="39"/>
      <c r="Z151" s="39"/>
      <c r="AA151" s="39"/>
      <c r="AB151" s="40"/>
    </row>
    <row r="152" spans="1:28" ht="9.75">
      <c r="A152" s="32" t="s">
        <v>63</v>
      </c>
      <c r="B152" s="33" t="s">
        <v>56</v>
      </c>
      <c r="C152" s="33" t="s">
        <v>64</v>
      </c>
      <c r="D152" s="33" t="s">
        <v>51</v>
      </c>
      <c r="E152" s="34">
        <f aca="true" t="shared" si="3" ref="E152:AB154">E121*1.8+32</f>
        <v>55.400000000000006</v>
      </c>
      <c r="F152" s="35">
        <f t="shared" si="3"/>
        <v>55.400000000000006</v>
      </c>
      <c r="G152" s="35">
        <f t="shared" si="3"/>
        <v>55.400000000000006</v>
      </c>
      <c r="H152" s="35">
        <f t="shared" si="3"/>
        <v>55.400000000000006</v>
      </c>
      <c r="I152" s="35">
        <f t="shared" si="3"/>
        <v>55.400000000000006</v>
      </c>
      <c r="J152" s="35">
        <f t="shared" si="3"/>
        <v>55.400000000000006</v>
      </c>
      <c r="K152" s="35">
        <f t="shared" si="3"/>
        <v>55.400000000000006</v>
      </c>
      <c r="L152" s="35">
        <f t="shared" si="3"/>
        <v>55.400000000000006</v>
      </c>
      <c r="M152" s="35">
        <f t="shared" si="3"/>
        <v>55.400000000000006</v>
      </c>
      <c r="N152" s="35">
        <f t="shared" si="3"/>
        <v>55.400000000000006</v>
      </c>
      <c r="O152" s="35">
        <f t="shared" si="3"/>
        <v>55.400000000000006</v>
      </c>
      <c r="P152" s="35">
        <f t="shared" si="3"/>
        <v>55.400000000000006</v>
      </c>
      <c r="Q152" s="35">
        <f t="shared" si="3"/>
        <v>55.400000000000006</v>
      </c>
      <c r="R152" s="35">
        <f t="shared" si="3"/>
        <v>55.400000000000006</v>
      </c>
      <c r="S152" s="35">
        <f t="shared" si="3"/>
        <v>55.400000000000006</v>
      </c>
      <c r="T152" s="35">
        <f t="shared" si="3"/>
        <v>55.400000000000006</v>
      </c>
      <c r="U152" s="35">
        <f t="shared" si="3"/>
        <v>55.400000000000006</v>
      </c>
      <c r="V152" s="35">
        <f t="shared" si="3"/>
        <v>55.400000000000006</v>
      </c>
      <c r="W152" s="35">
        <f t="shared" si="3"/>
        <v>55.400000000000006</v>
      </c>
      <c r="X152" s="35">
        <f t="shared" si="3"/>
        <v>55.400000000000006</v>
      </c>
      <c r="Y152" s="35">
        <f t="shared" si="3"/>
        <v>55.400000000000006</v>
      </c>
      <c r="Z152" s="35">
        <f t="shared" si="3"/>
        <v>55.400000000000006</v>
      </c>
      <c r="AA152" s="35">
        <f t="shared" si="3"/>
        <v>55.400000000000006</v>
      </c>
      <c r="AB152" s="36">
        <f t="shared" si="3"/>
        <v>55.400000000000006</v>
      </c>
    </row>
    <row r="153" spans="1:28" ht="9.75">
      <c r="A153" s="32"/>
      <c r="B153" s="33" t="s">
        <v>10</v>
      </c>
      <c r="C153" s="33" t="s">
        <v>65</v>
      </c>
      <c r="D153" s="33" t="s">
        <v>51</v>
      </c>
      <c r="E153" s="34">
        <f>E122*1.8+32</f>
        <v>55.400000000000006</v>
      </c>
      <c r="F153" s="35">
        <f t="shared" si="3"/>
        <v>55.400000000000006</v>
      </c>
      <c r="G153" s="35">
        <f t="shared" si="3"/>
        <v>55.400000000000006</v>
      </c>
      <c r="H153" s="35">
        <f t="shared" si="3"/>
        <v>55.400000000000006</v>
      </c>
      <c r="I153" s="35">
        <f t="shared" si="3"/>
        <v>55.400000000000006</v>
      </c>
      <c r="J153" s="35">
        <f t="shared" si="3"/>
        <v>55.400000000000006</v>
      </c>
      <c r="K153" s="35">
        <f t="shared" si="3"/>
        <v>55.400000000000006</v>
      </c>
      <c r="L153" s="35">
        <f t="shared" si="3"/>
        <v>55.400000000000006</v>
      </c>
      <c r="M153" s="35">
        <f t="shared" si="3"/>
        <v>55.400000000000006</v>
      </c>
      <c r="N153" s="35">
        <f t="shared" si="3"/>
        <v>55.400000000000006</v>
      </c>
      <c r="O153" s="35">
        <f t="shared" si="3"/>
        <v>55.400000000000006</v>
      </c>
      <c r="P153" s="35">
        <f t="shared" si="3"/>
        <v>55.400000000000006</v>
      </c>
      <c r="Q153" s="35">
        <f t="shared" si="3"/>
        <v>55.400000000000006</v>
      </c>
      <c r="R153" s="35">
        <f t="shared" si="3"/>
        <v>55.400000000000006</v>
      </c>
      <c r="S153" s="35">
        <f t="shared" si="3"/>
        <v>55.400000000000006</v>
      </c>
      <c r="T153" s="35">
        <f t="shared" si="3"/>
        <v>55.400000000000006</v>
      </c>
      <c r="U153" s="35">
        <f t="shared" si="3"/>
        <v>55.400000000000006</v>
      </c>
      <c r="V153" s="35">
        <f t="shared" si="3"/>
        <v>55.400000000000006</v>
      </c>
      <c r="W153" s="35">
        <f t="shared" si="3"/>
        <v>55.400000000000006</v>
      </c>
      <c r="X153" s="35">
        <f t="shared" si="3"/>
        <v>55.400000000000006</v>
      </c>
      <c r="Y153" s="35">
        <f t="shared" si="3"/>
        <v>55.400000000000006</v>
      </c>
      <c r="Z153" s="35">
        <f t="shared" si="3"/>
        <v>55.400000000000006</v>
      </c>
      <c r="AA153" s="35">
        <f t="shared" si="3"/>
        <v>55.400000000000006</v>
      </c>
      <c r="AB153" s="36">
        <f t="shared" si="3"/>
        <v>55.400000000000006</v>
      </c>
    </row>
    <row r="154" spans="1:28" ht="9.75">
      <c r="A154" s="32"/>
      <c r="B154" s="33"/>
      <c r="C154" s="33" t="s">
        <v>46</v>
      </c>
      <c r="D154" s="33" t="s">
        <v>51</v>
      </c>
      <c r="E154" s="34">
        <f>E123*1.8+32</f>
        <v>55.400000000000006</v>
      </c>
      <c r="F154" s="35">
        <f t="shared" si="3"/>
        <v>55.400000000000006</v>
      </c>
      <c r="G154" s="35">
        <f t="shared" si="3"/>
        <v>55.400000000000006</v>
      </c>
      <c r="H154" s="35">
        <f t="shared" si="3"/>
        <v>55.400000000000006</v>
      </c>
      <c r="I154" s="35">
        <f t="shared" si="3"/>
        <v>55.400000000000006</v>
      </c>
      <c r="J154" s="35">
        <f t="shared" si="3"/>
        <v>55.400000000000006</v>
      </c>
      <c r="K154" s="35">
        <f t="shared" si="3"/>
        <v>55.400000000000006</v>
      </c>
      <c r="L154" s="35">
        <f t="shared" si="3"/>
        <v>55.400000000000006</v>
      </c>
      <c r="M154" s="35">
        <f t="shared" si="3"/>
        <v>55.400000000000006</v>
      </c>
      <c r="N154" s="35">
        <f t="shared" si="3"/>
        <v>55.400000000000006</v>
      </c>
      <c r="O154" s="35">
        <f t="shared" si="3"/>
        <v>55.400000000000006</v>
      </c>
      <c r="P154" s="35">
        <f t="shared" si="3"/>
        <v>55.400000000000006</v>
      </c>
      <c r="Q154" s="35">
        <f t="shared" si="3"/>
        <v>55.400000000000006</v>
      </c>
      <c r="R154" s="35">
        <f t="shared" si="3"/>
        <v>55.400000000000006</v>
      </c>
      <c r="S154" s="35">
        <f t="shared" si="3"/>
        <v>55.400000000000006</v>
      </c>
      <c r="T154" s="35">
        <f t="shared" si="3"/>
        <v>55.400000000000006</v>
      </c>
      <c r="U154" s="35">
        <f t="shared" si="3"/>
        <v>55.400000000000006</v>
      </c>
      <c r="V154" s="35">
        <f t="shared" si="3"/>
        <v>55.400000000000006</v>
      </c>
      <c r="W154" s="35">
        <f t="shared" si="3"/>
        <v>55.400000000000006</v>
      </c>
      <c r="X154" s="35">
        <f t="shared" si="3"/>
        <v>55.400000000000006</v>
      </c>
      <c r="Y154" s="35">
        <f t="shared" si="3"/>
        <v>55.400000000000006</v>
      </c>
      <c r="Z154" s="35">
        <f t="shared" si="3"/>
        <v>55.400000000000006</v>
      </c>
      <c r="AA154" s="35">
        <f t="shared" si="3"/>
        <v>55.400000000000006</v>
      </c>
      <c r="AB154" s="36">
        <f t="shared" si="3"/>
        <v>55.400000000000006</v>
      </c>
    </row>
    <row r="155" spans="1:28" ht="9.75">
      <c r="A155" s="32"/>
      <c r="B155" s="33"/>
      <c r="C155" s="33"/>
      <c r="D155" s="33"/>
      <c r="E155" s="38"/>
      <c r="F155" s="39"/>
      <c r="G155" s="39"/>
      <c r="H155" s="39"/>
      <c r="I155" s="39"/>
      <c r="J155" s="39"/>
      <c r="K155" s="39"/>
      <c r="L155" s="39"/>
      <c r="M155" s="39"/>
      <c r="N155" s="39"/>
      <c r="O155" s="39"/>
      <c r="P155" s="39"/>
      <c r="Q155" s="39"/>
      <c r="R155" s="39"/>
      <c r="S155" s="39"/>
      <c r="T155" s="39"/>
      <c r="U155" s="39"/>
      <c r="V155" s="39"/>
      <c r="W155" s="39"/>
      <c r="X155" s="39"/>
      <c r="Y155" s="39"/>
      <c r="Z155" s="39"/>
      <c r="AA155" s="39"/>
      <c r="AB155" s="40"/>
    </row>
    <row r="156" spans="1:28" ht="9.75">
      <c r="A156" s="32" t="s">
        <v>389</v>
      </c>
      <c r="B156" s="33" t="s">
        <v>56</v>
      </c>
      <c r="C156" s="33" t="s">
        <v>46</v>
      </c>
      <c r="D156" s="33" t="s">
        <v>51</v>
      </c>
      <c r="E156" s="34">
        <f>E125*1.8+32</f>
        <v>55.040000000000006</v>
      </c>
      <c r="F156" s="35">
        <f aca="true" t="shared" si="4" ref="F156:AB156">F125*1.8+32</f>
        <v>55.040000000000006</v>
      </c>
      <c r="G156" s="35">
        <f t="shared" si="4"/>
        <v>55.040000000000006</v>
      </c>
      <c r="H156" s="35">
        <f t="shared" si="4"/>
        <v>55.040000000000006</v>
      </c>
      <c r="I156" s="35">
        <f t="shared" si="4"/>
        <v>55.040000000000006</v>
      </c>
      <c r="J156" s="35">
        <f t="shared" si="4"/>
        <v>55.040000000000006</v>
      </c>
      <c r="K156" s="35">
        <f t="shared" si="4"/>
        <v>55.040000000000006</v>
      </c>
      <c r="L156" s="35">
        <f t="shared" si="4"/>
        <v>55.040000000000006</v>
      </c>
      <c r="M156" s="35">
        <f t="shared" si="4"/>
        <v>55.040000000000006</v>
      </c>
      <c r="N156" s="35">
        <f t="shared" si="4"/>
        <v>55.040000000000006</v>
      </c>
      <c r="O156" s="35">
        <f t="shared" si="4"/>
        <v>55.040000000000006</v>
      </c>
      <c r="P156" s="35">
        <f t="shared" si="4"/>
        <v>55.040000000000006</v>
      </c>
      <c r="Q156" s="35">
        <f t="shared" si="4"/>
        <v>55.040000000000006</v>
      </c>
      <c r="R156" s="35">
        <f t="shared" si="4"/>
        <v>55.040000000000006</v>
      </c>
      <c r="S156" s="35">
        <f t="shared" si="4"/>
        <v>55.040000000000006</v>
      </c>
      <c r="T156" s="35">
        <f t="shared" si="4"/>
        <v>55.040000000000006</v>
      </c>
      <c r="U156" s="35">
        <f t="shared" si="4"/>
        <v>55.040000000000006</v>
      </c>
      <c r="V156" s="35">
        <f t="shared" si="4"/>
        <v>55.040000000000006</v>
      </c>
      <c r="W156" s="35">
        <f t="shared" si="4"/>
        <v>55.040000000000006</v>
      </c>
      <c r="X156" s="35">
        <f t="shared" si="4"/>
        <v>55.040000000000006</v>
      </c>
      <c r="Y156" s="35">
        <f t="shared" si="4"/>
        <v>55.040000000000006</v>
      </c>
      <c r="Z156" s="35">
        <f t="shared" si="4"/>
        <v>55.040000000000006</v>
      </c>
      <c r="AA156" s="35">
        <f t="shared" si="4"/>
        <v>55.040000000000006</v>
      </c>
      <c r="AB156" s="36">
        <f t="shared" si="4"/>
        <v>55.040000000000006</v>
      </c>
    </row>
    <row r="157" spans="1:28" ht="9.75">
      <c r="A157" s="32"/>
      <c r="B157" s="33"/>
      <c r="C157" s="33"/>
      <c r="D157" s="33"/>
      <c r="E157" s="41"/>
      <c r="F157" s="42"/>
      <c r="G157" s="42"/>
      <c r="H157" s="42"/>
      <c r="I157" s="42"/>
      <c r="J157" s="42"/>
      <c r="K157" s="42"/>
      <c r="L157" s="42"/>
      <c r="M157" s="42"/>
      <c r="N157" s="42"/>
      <c r="O157" s="42"/>
      <c r="P157" s="42"/>
      <c r="Q157" s="42"/>
      <c r="R157" s="42"/>
      <c r="S157" s="42"/>
      <c r="T157" s="42"/>
      <c r="U157" s="42"/>
      <c r="V157" s="42"/>
      <c r="W157" s="42"/>
      <c r="X157" s="42"/>
      <c r="Y157" s="42"/>
      <c r="Z157" s="42"/>
      <c r="AA157" s="42"/>
      <c r="AB157" s="43"/>
    </row>
    <row r="158" spans="1:28" ht="9.75">
      <c r="A158" s="32" t="s">
        <v>66</v>
      </c>
      <c r="B158" s="33" t="s">
        <v>56</v>
      </c>
      <c r="C158" s="33" t="s">
        <v>46</v>
      </c>
      <c r="D158" s="33" t="s">
        <v>51</v>
      </c>
      <c r="E158" s="34">
        <f>E127*1.8+32</f>
        <v>44.06</v>
      </c>
      <c r="F158" s="35">
        <f aca="true" t="shared" si="5" ref="F158:AB158">F127*1.8+32</f>
        <v>44.06</v>
      </c>
      <c r="G158" s="35">
        <f t="shared" si="5"/>
        <v>44.06</v>
      </c>
      <c r="H158" s="35">
        <f t="shared" si="5"/>
        <v>44.06</v>
      </c>
      <c r="I158" s="35">
        <f t="shared" si="5"/>
        <v>44.06</v>
      </c>
      <c r="J158" s="35">
        <f t="shared" si="5"/>
        <v>44.06</v>
      </c>
      <c r="K158" s="35">
        <f t="shared" si="5"/>
        <v>44.06</v>
      </c>
      <c r="L158" s="35">
        <f t="shared" si="5"/>
        <v>44.06</v>
      </c>
      <c r="M158" s="35">
        <f t="shared" si="5"/>
        <v>44.06</v>
      </c>
      <c r="N158" s="35">
        <f t="shared" si="5"/>
        <v>44.06</v>
      </c>
      <c r="O158" s="35">
        <f t="shared" si="5"/>
        <v>44.06</v>
      </c>
      <c r="P158" s="35">
        <f t="shared" si="5"/>
        <v>44.06</v>
      </c>
      <c r="Q158" s="35">
        <f t="shared" si="5"/>
        <v>44.06</v>
      </c>
      <c r="R158" s="35">
        <f t="shared" si="5"/>
        <v>44.06</v>
      </c>
      <c r="S158" s="35">
        <f t="shared" si="5"/>
        <v>44.06</v>
      </c>
      <c r="T158" s="35">
        <f t="shared" si="5"/>
        <v>44.06</v>
      </c>
      <c r="U158" s="35">
        <f t="shared" si="5"/>
        <v>44.06</v>
      </c>
      <c r="V158" s="35">
        <f t="shared" si="5"/>
        <v>44.06</v>
      </c>
      <c r="W158" s="35">
        <f t="shared" si="5"/>
        <v>44.06</v>
      </c>
      <c r="X158" s="35">
        <f t="shared" si="5"/>
        <v>44.06</v>
      </c>
      <c r="Y158" s="35">
        <f t="shared" si="5"/>
        <v>44.06</v>
      </c>
      <c r="Z158" s="35">
        <f t="shared" si="5"/>
        <v>44.06</v>
      </c>
      <c r="AA158" s="35">
        <f t="shared" si="5"/>
        <v>44.06</v>
      </c>
      <c r="AB158" s="36">
        <f t="shared" si="5"/>
        <v>44.06</v>
      </c>
    </row>
    <row r="159" spans="1:28" ht="9.75">
      <c r="A159" s="32"/>
      <c r="B159" s="33"/>
      <c r="C159" s="33"/>
      <c r="D159" s="33"/>
      <c r="E159" s="38"/>
      <c r="F159" s="39"/>
      <c r="G159" s="39"/>
      <c r="H159" s="39"/>
      <c r="I159" s="39"/>
      <c r="J159" s="39"/>
      <c r="K159" s="39"/>
      <c r="L159" s="39"/>
      <c r="M159" s="39"/>
      <c r="N159" s="39"/>
      <c r="O159" s="39"/>
      <c r="P159" s="39"/>
      <c r="Q159" s="39"/>
      <c r="R159" s="39"/>
      <c r="S159" s="39"/>
      <c r="T159" s="39"/>
      <c r="U159" s="39"/>
      <c r="V159" s="39"/>
      <c r="W159" s="39"/>
      <c r="X159" s="39"/>
      <c r="Y159" s="39"/>
      <c r="Z159" s="39"/>
      <c r="AA159" s="39"/>
      <c r="AB159" s="40"/>
    </row>
    <row r="160" spans="1:28" ht="9.75">
      <c r="A160" s="32" t="s">
        <v>67</v>
      </c>
      <c r="B160" s="33" t="s">
        <v>56</v>
      </c>
      <c r="C160" s="33" t="s">
        <v>46</v>
      </c>
      <c r="D160" s="33" t="s">
        <v>51</v>
      </c>
      <c r="E160" s="34">
        <f>E129*1.8+32</f>
        <v>179.6</v>
      </c>
      <c r="F160" s="35">
        <f aca="true" t="shared" si="6" ref="F160:AB160">F129*1.8+32</f>
        <v>179.6</v>
      </c>
      <c r="G160" s="35">
        <f t="shared" si="6"/>
        <v>179.6</v>
      </c>
      <c r="H160" s="35">
        <f t="shared" si="6"/>
        <v>179.6</v>
      </c>
      <c r="I160" s="35">
        <f t="shared" si="6"/>
        <v>179.6</v>
      </c>
      <c r="J160" s="35">
        <f t="shared" si="6"/>
        <v>179.6</v>
      </c>
      <c r="K160" s="35">
        <f t="shared" si="6"/>
        <v>179.6</v>
      </c>
      <c r="L160" s="35">
        <f t="shared" si="6"/>
        <v>179.6</v>
      </c>
      <c r="M160" s="35">
        <f t="shared" si="6"/>
        <v>179.6</v>
      </c>
      <c r="N160" s="35">
        <f t="shared" si="6"/>
        <v>179.6</v>
      </c>
      <c r="O160" s="35">
        <f t="shared" si="6"/>
        <v>179.6</v>
      </c>
      <c r="P160" s="35">
        <f t="shared" si="6"/>
        <v>179.6</v>
      </c>
      <c r="Q160" s="35">
        <f t="shared" si="6"/>
        <v>179.6</v>
      </c>
      <c r="R160" s="35">
        <f t="shared" si="6"/>
        <v>179.6</v>
      </c>
      <c r="S160" s="35">
        <f t="shared" si="6"/>
        <v>179.6</v>
      </c>
      <c r="T160" s="35">
        <f t="shared" si="6"/>
        <v>179.6</v>
      </c>
      <c r="U160" s="35">
        <f t="shared" si="6"/>
        <v>179.6</v>
      </c>
      <c r="V160" s="35">
        <f t="shared" si="6"/>
        <v>179.6</v>
      </c>
      <c r="W160" s="35">
        <f t="shared" si="6"/>
        <v>179.6</v>
      </c>
      <c r="X160" s="35">
        <f t="shared" si="6"/>
        <v>179.6</v>
      </c>
      <c r="Y160" s="35">
        <f t="shared" si="6"/>
        <v>179.6</v>
      </c>
      <c r="Z160" s="35">
        <f t="shared" si="6"/>
        <v>179.6</v>
      </c>
      <c r="AA160" s="35">
        <f t="shared" si="6"/>
        <v>179.6</v>
      </c>
      <c r="AB160" s="36">
        <f t="shared" si="6"/>
        <v>179.6</v>
      </c>
    </row>
    <row r="161" spans="1:28" ht="9.75">
      <c r="A161" s="32"/>
      <c r="B161" s="33"/>
      <c r="C161" s="33"/>
      <c r="D161" s="33"/>
      <c r="E161" s="38"/>
      <c r="F161" s="39"/>
      <c r="G161" s="39"/>
      <c r="H161" s="39"/>
      <c r="I161" s="39"/>
      <c r="J161" s="39"/>
      <c r="K161" s="39"/>
      <c r="L161" s="39"/>
      <c r="M161" s="39"/>
      <c r="N161" s="39"/>
      <c r="O161" s="39"/>
      <c r="P161" s="39"/>
      <c r="Q161" s="39"/>
      <c r="R161" s="39"/>
      <c r="S161" s="39"/>
      <c r="T161" s="39"/>
      <c r="U161" s="39"/>
      <c r="V161" s="39"/>
      <c r="W161" s="39"/>
      <c r="X161" s="39"/>
      <c r="Y161" s="39"/>
      <c r="Z161" s="39"/>
      <c r="AA161" s="39"/>
      <c r="AB161" s="40"/>
    </row>
    <row r="162" spans="1:28" ht="9.75">
      <c r="A162" s="44" t="s">
        <v>68</v>
      </c>
      <c r="B162" s="45" t="s">
        <v>56</v>
      </c>
      <c r="C162" s="45" t="s">
        <v>46</v>
      </c>
      <c r="D162" s="45" t="s">
        <v>51</v>
      </c>
      <c r="E162" s="46">
        <f>E131*1.8+32</f>
        <v>60.8</v>
      </c>
      <c r="F162" s="47">
        <f aca="true" t="shared" si="7" ref="F162:AB162">F131*1.8+32</f>
        <v>60.8</v>
      </c>
      <c r="G162" s="47">
        <f t="shared" si="7"/>
        <v>60.8</v>
      </c>
      <c r="H162" s="47">
        <f t="shared" si="7"/>
        <v>60.8</v>
      </c>
      <c r="I162" s="47">
        <f t="shared" si="7"/>
        <v>60.8</v>
      </c>
      <c r="J162" s="47">
        <f t="shared" si="7"/>
        <v>60.8</v>
      </c>
      <c r="K162" s="47">
        <f t="shared" si="7"/>
        <v>60.8</v>
      </c>
      <c r="L162" s="47">
        <f t="shared" si="7"/>
        <v>60.8</v>
      </c>
      <c r="M162" s="47">
        <f t="shared" si="7"/>
        <v>60.8</v>
      </c>
      <c r="N162" s="47">
        <f t="shared" si="7"/>
        <v>60.8</v>
      </c>
      <c r="O162" s="47">
        <f t="shared" si="7"/>
        <v>60.8</v>
      </c>
      <c r="P162" s="47">
        <f t="shared" si="7"/>
        <v>60.8</v>
      </c>
      <c r="Q162" s="47">
        <f t="shared" si="7"/>
        <v>60.8</v>
      </c>
      <c r="R162" s="47">
        <f t="shared" si="7"/>
        <v>60.8</v>
      </c>
      <c r="S162" s="47">
        <f t="shared" si="7"/>
        <v>60.8</v>
      </c>
      <c r="T162" s="47">
        <f t="shared" si="7"/>
        <v>60.8</v>
      </c>
      <c r="U162" s="47">
        <f t="shared" si="7"/>
        <v>60.8</v>
      </c>
      <c r="V162" s="47">
        <f t="shared" si="7"/>
        <v>60.8</v>
      </c>
      <c r="W162" s="47">
        <f t="shared" si="7"/>
        <v>60.8</v>
      </c>
      <c r="X162" s="47">
        <f t="shared" si="7"/>
        <v>60.8</v>
      </c>
      <c r="Y162" s="47">
        <f t="shared" si="7"/>
        <v>60.8</v>
      </c>
      <c r="Z162" s="47">
        <f t="shared" si="7"/>
        <v>60.8</v>
      </c>
      <c r="AA162" s="47">
        <f t="shared" si="7"/>
        <v>60.8</v>
      </c>
      <c r="AB162" s="48">
        <f t="shared" si="7"/>
        <v>60.8</v>
      </c>
    </row>
    <row r="163" spans="1:28" ht="48" customHeight="1">
      <c r="A163" s="63" t="s">
        <v>397</v>
      </c>
      <c r="B163" s="410" t="s">
        <v>438</v>
      </c>
      <c r="C163" s="410"/>
      <c r="D163" s="410"/>
      <c r="E163" s="410"/>
      <c r="F163" s="410"/>
      <c r="G163" s="410"/>
      <c r="H163" s="410"/>
      <c r="I163" s="410"/>
      <c r="J163" s="410"/>
      <c r="K163" s="410"/>
      <c r="L163" s="410"/>
      <c r="M163" s="410"/>
      <c r="N163" s="410"/>
      <c r="O163" s="410"/>
      <c r="P163" s="410"/>
      <c r="Q163" s="410"/>
      <c r="R163" s="410"/>
      <c r="S163" s="410"/>
      <c r="T163" s="410"/>
      <c r="U163" s="410"/>
      <c r="V163" s="410"/>
      <c r="W163" s="410"/>
      <c r="X163" s="410"/>
      <c r="Y163" s="410"/>
      <c r="Z163" s="410"/>
      <c r="AA163" s="410"/>
      <c r="AB163" s="410"/>
    </row>
    <row r="164" spans="1:28" ht="9.75">
      <c r="A164" s="64"/>
      <c r="B164" s="64"/>
      <c r="C164" s="64"/>
      <c r="D164" s="64"/>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row>
  </sheetData>
  <sheetProtection/>
  <mergeCells count="5">
    <mergeCell ref="A2:AB2"/>
    <mergeCell ref="A65:AB65"/>
    <mergeCell ref="A78:AB78"/>
    <mergeCell ref="A86:AB86"/>
    <mergeCell ref="B163:AB16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77" zoomScaleNormal="77" zoomScalePageLayoutView="0" workbookViewId="0" topLeftCell="A1">
      <selection activeCell="AD48" sqref="AD48"/>
    </sheetView>
  </sheetViews>
  <sheetFormatPr defaultColWidth="9.33203125" defaultRowHeight="10.5"/>
  <cols>
    <col min="22" max="22" width="9.33203125" style="29" customWidth="1"/>
  </cols>
  <sheetData>
    <row r="1" ht="10.5"/>
    <row r="2" ht="10.5"/>
    <row r="3" ht="10.5"/>
    <row r="4" ht="10.5"/>
    <row r="5" ht="10.5"/>
    <row r="6" ht="10.5"/>
    <row r="7" ht="10.5"/>
    <row r="8" ht="10.5"/>
    <row r="9" ht="10.5"/>
    <row r="10" ht="10.5"/>
    <row r="11" ht="10.5"/>
    <row r="12" ht="10.5"/>
    <row r="13" ht="10.5"/>
    <row r="14" ht="10.5"/>
    <row r="15" ht="10.5"/>
    <row r="16" ht="10.5"/>
    <row r="17" ht="10.5"/>
    <row r="18" ht="10.5"/>
    <row r="19" ht="10.5"/>
    <row r="20" ht="10.5"/>
    <row r="21" ht="10.5"/>
    <row r="22" ht="10.5"/>
    <row r="23" ht="10.5"/>
    <row r="24" ht="10.5"/>
    <row r="25" ht="10.5"/>
    <row r="26" ht="10.5"/>
    <row r="27" ht="10.5"/>
    <row r="28" ht="10.5"/>
    <row r="29" ht="10.5"/>
    <row r="30" ht="10.5"/>
    <row r="31" ht="10.5"/>
    <row r="32" ht="10.5"/>
    <row r="33" ht="10.5"/>
    <row r="34" ht="10.5"/>
    <row r="35" ht="10.5"/>
    <row r="36" ht="10.5"/>
    <row r="37" ht="10.5"/>
    <row r="38" ht="10.5"/>
    <row r="39" ht="10.5"/>
    <row r="40" ht="10.5"/>
    <row r="41" ht="10.5"/>
    <row r="42" ht="10.5"/>
    <row r="43" ht="10.5"/>
    <row r="44" ht="10.5"/>
    <row r="45" ht="10.5"/>
    <row r="46" ht="10.5"/>
    <row r="47" ht="10.5"/>
    <row r="48" ht="10.5"/>
    <row r="49" ht="10.5"/>
    <row r="50" ht="10.5"/>
    <row r="51" ht="10.5"/>
    <row r="52" ht="10.5"/>
    <row r="53" ht="10.5"/>
    <row r="54" ht="10.5"/>
    <row r="55" ht="10.5"/>
    <row r="56" ht="10.5"/>
    <row r="57" ht="10.5"/>
    <row r="58" ht="10.5"/>
    <row r="59" ht="10.5"/>
    <row r="60" ht="10.5"/>
    <row r="61" ht="10.5"/>
    <row r="62" ht="10.5"/>
    <row r="63" ht="10.5"/>
    <row r="64" ht="10.5"/>
    <row r="65" ht="10.5"/>
    <row r="66" ht="10.5"/>
    <row r="67" ht="10.5"/>
    <row r="68" ht="10.5"/>
    <row r="69" ht="10.5"/>
    <row r="70" ht="10.5"/>
    <row r="71" ht="10.5"/>
    <row r="72" ht="10.5"/>
    <row r="73" ht="10.5"/>
    <row r="74" ht="10.5"/>
    <row r="75" ht="10.5"/>
    <row r="76" ht="10.5"/>
    <row r="77" ht="10.5"/>
    <row r="78" ht="10.5"/>
    <row r="79" ht="10.5"/>
    <row r="80" ht="10.5"/>
    <row r="81" ht="10.5"/>
    <row r="82" ht="10.5"/>
    <row r="83" ht="10.5"/>
    <row r="84" ht="10.5"/>
    <row r="85" ht="10.5"/>
    <row r="86" ht="10.5"/>
    <row r="87" ht="10.5"/>
    <row r="88" ht="10.5"/>
    <row r="89" ht="10.5"/>
    <row r="90" 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 Yulong</dc:creator>
  <cp:keywords/>
  <dc:description/>
  <cp:lastModifiedBy>Jian Zhang</cp:lastModifiedBy>
  <cp:lastPrinted>2008-04-01T22:25:39Z</cp:lastPrinted>
  <dcterms:created xsi:type="dcterms:W3CDTF">2008-01-14T18:21:26Z</dcterms:created>
  <dcterms:modified xsi:type="dcterms:W3CDTF">2018-10-19T02:19:47Z</dcterms:modified>
  <cp:category/>
  <cp:version/>
  <cp:contentType/>
  <cp:contentStatus/>
</cp:coreProperties>
</file>